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f87366\Documents\Redfinch_A1_BGA\UL-OFDMA\powertables\"/>
    </mc:Choice>
  </mc:AlternateContent>
  <xr:revisionPtr revIDLastSave="0" documentId="13_ncr:1_{F820A784-49DA-4EEA-8A4F-06768D7726C5}" xr6:coauthVersionLast="47" xr6:coauthVersionMax="47" xr10:uidLastSave="{00000000-0000-0000-0000-000000000000}"/>
  <bookViews>
    <workbookView xWindow="28680" yWindow="-120" windowWidth="29040" windowHeight="15840" tabRatio="585" activeTab="2" xr2:uid="{00000000-000D-0000-FFFF-FFFF00000000}"/>
  </bookViews>
  <sheets>
    <sheet name="CountryRegionCode" sheetId="3" r:id="rId1"/>
    <sheet name="2G Power Table_1" sheetId="1" r:id="rId2"/>
    <sheet name="5G Power Table_1" sheetId="2" r:id="rId3"/>
    <sheet name="2G" sheetId="4" state="hidden" r:id="rId4"/>
    <sheet name="5G" sheetId="5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84" i="5" l="1"/>
  <c r="K84" i="5"/>
  <c r="L84" i="5"/>
  <c r="J85" i="5"/>
  <c r="K85" i="5"/>
  <c r="L85" i="5"/>
  <c r="J86" i="5"/>
  <c r="K86" i="5"/>
  <c r="L86" i="5"/>
  <c r="J87" i="5"/>
  <c r="K87" i="5"/>
  <c r="L87" i="5"/>
  <c r="J88" i="5"/>
  <c r="K88" i="5"/>
  <c r="L88" i="5"/>
  <c r="J89" i="5"/>
  <c r="K89" i="5"/>
  <c r="L89" i="5"/>
  <c r="J90" i="5"/>
  <c r="K90" i="5"/>
  <c r="L90" i="5"/>
  <c r="J91" i="5"/>
  <c r="K91" i="5"/>
  <c r="L91" i="5"/>
  <c r="J92" i="5"/>
  <c r="K92" i="5"/>
  <c r="L92" i="5"/>
  <c r="I92" i="5"/>
  <c r="I91" i="5"/>
  <c r="I90" i="5"/>
  <c r="I89" i="5"/>
  <c r="I88" i="5"/>
  <c r="I87" i="5"/>
  <c r="I86" i="5"/>
  <c r="I85" i="5"/>
  <c r="I84" i="5"/>
  <c r="G52" i="4"/>
  <c r="H52" i="4"/>
  <c r="I52" i="4"/>
  <c r="G53" i="4"/>
  <c r="H53" i="4"/>
  <c r="I53" i="4"/>
  <c r="G54" i="4"/>
  <c r="H54" i="4"/>
  <c r="I54" i="4"/>
  <c r="F54" i="4"/>
  <c r="F53" i="4"/>
  <c r="F52" i="4"/>
</calcChain>
</file>

<file path=xl/sharedStrings.xml><?xml version="1.0" encoding="utf-8"?>
<sst xmlns="http://schemas.openxmlformats.org/spreadsheetml/2006/main" count="588" uniqueCount="119">
  <si>
    <t>Channel ID</t>
  </si>
  <si>
    <t>11b (11M - 1M)</t>
  </si>
  <si>
    <t>11g (18M - 6M)</t>
  </si>
  <si>
    <t>11g (36M - 24M)</t>
  </si>
  <si>
    <t>11g (54M - 48M)</t>
  </si>
  <si>
    <t>Band Edge Channels</t>
  </si>
  <si>
    <t>Not supported or operation not allowed</t>
  </si>
  <si>
    <t>All Power numbers are in dBm at ANT connector</t>
  </si>
  <si>
    <t>Note:</t>
  </si>
  <si>
    <t>X</t>
  </si>
  <si>
    <t>Country</t>
  </si>
  <si>
    <t>Center Freq.</t>
  </si>
  <si>
    <t>11n 20 (MCS2 - MCS0, 1x1)</t>
  </si>
  <si>
    <t>11n 20 (MCS4 - MCS3, 1x1)</t>
  </si>
  <si>
    <t>11n 20 (MCS7 - MCS5, 1x1)</t>
  </si>
  <si>
    <t>11n 40 (MCS2 - MCS0, 1x1)</t>
  </si>
  <si>
    <t>11n 40 (MCS4 - MCS3, 1x1)</t>
  </si>
  <si>
    <t>11n 40 (MCS7 - MCS5, 1x1)</t>
  </si>
  <si>
    <t>Region Code</t>
  </si>
  <si>
    <t>Environment</t>
  </si>
  <si>
    <t>DFS</t>
  </si>
  <si>
    <t>42(5210)</t>
  </si>
  <si>
    <t>58(5290)</t>
  </si>
  <si>
    <t>106(5530)</t>
  </si>
  <si>
    <t>122(5610)</t>
  </si>
  <si>
    <t>155(5775)</t>
  </si>
  <si>
    <t>CountryCode</t>
  </si>
  <si>
    <t>RegionCode</t>
  </si>
  <si>
    <t>RegionEnforcement</t>
  </si>
  <si>
    <t>PTBaseVersion</t>
  </si>
  <si>
    <t>Index</t>
  </si>
  <si>
    <t>11ac 20 (MCS9 - MCS8, 1x1)</t>
  </si>
  <si>
    <t>11ac 40 (MCS9 - MCS8, 1x1)</t>
  </si>
  <si>
    <t>11ac 80 (MCS2 - MCS0, 1x1)</t>
  </si>
  <si>
    <t>11ac 80 (MCS4 - MCS3, 1x1)</t>
  </si>
  <si>
    <t>11ac 80 (MCS7 - MCS5, 1x1)</t>
  </si>
  <si>
    <t>11ac 80 (MCS9 - MCS8, 1x1)</t>
  </si>
  <si>
    <t>11ax 80 (MCS11 - MCS10, 1x1)</t>
  </si>
  <si>
    <t>11ax 40 (MCS11 - MCS10, 1x1)</t>
  </si>
  <si>
    <t>11ax 20 (MCS11 - MCS10, 1x1)</t>
  </si>
  <si>
    <t>11ax 20 (MCS9 - MCS8, 1x1)</t>
  </si>
  <si>
    <t>NO_IR</t>
  </si>
  <si>
    <t>`</t>
  </si>
  <si>
    <t>138(5690)</t>
  </si>
  <si>
    <t>DFS Region</t>
  </si>
  <si>
    <t>UNSET</t>
  </si>
  <si>
    <t>FCC</t>
  </si>
  <si>
    <t>ETSI</t>
  </si>
  <si>
    <t>JP</t>
  </si>
  <si>
    <t>EDMAC_2G</t>
  </si>
  <si>
    <t>OFFSET_2G</t>
  </si>
  <si>
    <t>EDMAC_5G</t>
  </si>
  <si>
    <t>OFFSET_5G</t>
  </si>
  <si>
    <t>171(5855)</t>
  </si>
  <si>
    <t>RW610 FCC/US TX Power Table</t>
  </si>
  <si>
    <t>SecurityKey</t>
  </si>
  <si>
    <t>(1-byte)</t>
  </si>
  <si>
    <t>SecurityKeyVersion</t>
  </si>
  <si>
    <t>(2-bytes)</t>
  </si>
  <si>
    <t>Per-RU 
UL-OFDMA 2G table</t>
  </si>
  <si>
    <t>index</t>
  </si>
  <si>
    <t>RU_2G_0</t>
  </si>
  <si>
    <t>low</t>
  </si>
  <si>
    <t>mid</t>
  </si>
  <si>
    <t>high</t>
  </si>
  <si>
    <t>RU_IDX</t>
  </si>
  <si>
    <t>RU Size</t>
  </si>
  <si>
    <t>996*2</t>
  </si>
  <si>
    <t>Per-RU 
UL-OFDMA 5G table</t>
  </si>
  <si>
    <t>RU_5G_0</t>
  </si>
  <si>
    <t>Sub-band 1
(36 to 64)</t>
  </si>
  <si>
    <t xml:space="preserve">low </t>
  </si>
  <si>
    <t>Sub-band 2
(100 to 144)</t>
  </si>
  <si>
    <t>Sub-band 3
(149 to 177)</t>
  </si>
  <si>
    <t>QAM_L</t>
  </si>
  <si>
    <t>MCS</t>
  </si>
  <si>
    <t>QAM</t>
  </si>
  <si>
    <t>0,1,2</t>
  </si>
  <si>
    <t>BPSK/QPSK</t>
  </si>
  <si>
    <t>3,4</t>
  </si>
  <si>
    <t>16QAM</t>
  </si>
  <si>
    <t>5,6,7</t>
  </si>
  <si>
    <t>64QAM</t>
  </si>
  <si>
    <t>8,9</t>
  </si>
  <si>
    <t>256QAM</t>
  </si>
  <si>
    <t>10,11</t>
  </si>
  <si>
    <t>1024QAM</t>
  </si>
  <si>
    <t>Low</t>
  </si>
  <si>
    <t>ch1</t>
  </si>
  <si>
    <t>--</t>
  </si>
  <si>
    <t>Mid</t>
  </si>
  <si>
    <t>ch2</t>
  </si>
  <si>
    <t>ch7</t>
  </si>
  <si>
    <t>ch10</t>
  </si>
  <si>
    <t>High</t>
  </si>
  <si>
    <t>20MHz</t>
  </si>
  <si>
    <t>Sub-band 3&amp;4
(149 to 177)</t>
  </si>
  <si>
    <t>ch13</t>
  </si>
  <si>
    <r>
      <t xml:space="preserve">Per-RU 
UL-OFDMA 2G table
</t>
    </r>
    <r>
      <rPr>
        <b/>
        <sz val="10"/>
        <color rgb="FFFF0000"/>
        <rFont val="Arial"/>
        <family val="2"/>
      </rPr>
      <t>EVM</t>
    </r>
    <r>
      <rPr>
        <b/>
        <sz val="10"/>
        <rFont val="Arial"/>
        <family val="2"/>
      </rPr>
      <t xml:space="preserve"> [MCS9]</t>
    </r>
  </si>
  <si>
    <t>Tone/Size</t>
  </si>
  <si>
    <t>Low [Ch-1]</t>
  </si>
  <si>
    <t>x</t>
  </si>
  <si>
    <t>Mid [Ch-6]</t>
  </si>
  <si>
    <t>High [Ch-11]</t>
  </si>
  <si>
    <r>
      <t xml:space="preserve">Per-RU 
UL-OFDMA 2G table
</t>
    </r>
    <r>
      <rPr>
        <b/>
        <sz val="10"/>
        <color rgb="FFFF0000"/>
        <rFont val="Arial"/>
        <family val="2"/>
      </rPr>
      <t>Mask</t>
    </r>
    <r>
      <rPr>
        <b/>
        <sz val="10"/>
        <rFont val="Arial"/>
        <family val="2"/>
      </rPr>
      <t xml:space="preserve"> [MCS0]</t>
    </r>
  </si>
  <si>
    <r>
      <t xml:space="preserve">Per-RU 
UL-OFDMA 2G table
20MHz
</t>
    </r>
    <r>
      <rPr>
        <b/>
        <sz val="10"/>
        <color rgb="FFFF0000"/>
        <rFont val="Arial"/>
        <family val="2"/>
      </rPr>
      <t>SD=-26dBm spec</t>
    </r>
  </si>
  <si>
    <r>
      <t xml:space="preserve">Per-RU 
UL-OFDMA 2G table
20MHz
</t>
    </r>
    <r>
      <rPr>
        <b/>
        <sz val="10"/>
        <color rgb="FFFF0000"/>
        <rFont val="Arial"/>
        <family val="2"/>
      </rPr>
      <t>OOB=-16dBm spec</t>
    </r>
  </si>
  <si>
    <r>
      <t xml:space="preserve">Per-RU 
UL-OFDMA 2G table
20MHz
</t>
    </r>
    <r>
      <rPr>
        <b/>
        <sz val="10"/>
        <color rgb="FFFF0000"/>
        <rFont val="Arial"/>
        <family val="2"/>
      </rPr>
      <t>PSD</t>
    </r>
  </si>
  <si>
    <r>
      <t xml:space="preserve">Per-RU 
UL-OFDMA 5G table
</t>
    </r>
    <r>
      <rPr>
        <b/>
        <sz val="10"/>
        <color rgb="FFFF0000"/>
        <rFont val="Arial"/>
        <family val="2"/>
      </rPr>
      <t>EVM</t>
    </r>
    <r>
      <rPr>
        <b/>
        <sz val="10"/>
        <rFont val="Arial"/>
        <family val="2"/>
      </rPr>
      <t xml:space="preserve"> [MCS9]</t>
    </r>
  </si>
  <si>
    <t>Low [Ch-36]</t>
  </si>
  <si>
    <t>Mid [Ch-100]</t>
  </si>
  <si>
    <t>High [Ch-149]</t>
  </si>
  <si>
    <r>
      <t xml:space="preserve">Per-RU 
UL-OFDMA 5G table
</t>
    </r>
    <r>
      <rPr>
        <b/>
        <sz val="10"/>
        <color rgb="FFFF0000"/>
        <rFont val="Arial"/>
        <family val="2"/>
      </rPr>
      <t xml:space="preserve">Mask </t>
    </r>
    <r>
      <rPr>
        <b/>
        <sz val="10"/>
        <rFont val="Arial"/>
        <family val="2"/>
      </rPr>
      <t>[MCS0]</t>
    </r>
  </si>
  <si>
    <r>
      <t xml:space="preserve">Per-RU 
UL-OFDMA 5G table
</t>
    </r>
    <r>
      <rPr>
        <b/>
        <sz val="10"/>
        <color rgb="FFFF0000"/>
        <rFont val="Arial"/>
        <family val="2"/>
      </rPr>
      <t>SD</t>
    </r>
  </si>
  <si>
    <r>
      <t xml:space="preserve">Per-RU 
UL-OFDMA 5G table
</t>
    </r>
    <r>
      <rPr>
        <b/>
        <sz val="10"/>
        <color rgb="FFFF0000"/>
        <rFont val="Arial"/>
        <family val="2"/>
      </rPr>
      <t>PSD</t>
    </r>
  </si>
  <si>
    <t>EIRP</t>
  </si>
  <si>
    <t>Note: Bonded channels (40 MHz or 80 MHz) must have the same NO_IR/DFS flags</t>
  </si>
  <si>
    <t>Bonded channels must have the same power value in 40 MHz or 80 MHz modulation group columns</t>
  </si>
  <si>
    <t>Antenna_gain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</si>
</sst>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1"/>
      <color rgb="FFFF0000"/>
      <name val="Calibri"/>
      <family val="2"/>
      <scheme val="minor"/>
    </font>
    <font>
      <sz val="10"/>
      <color theme="1"/>
      <name val="Arial"/>
      <family val="2"/>
    </font>
    <font>
      <b/>
      <sz val="10"/>
      <color rgb="FFFF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theme="0" tint="-0.34998626667073579"/>
        <bgColor rgb="FFDDDDDD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99CC"/>
        <bgColor indexed="64"/>
      </patternFill>
    </fill>
  </fills>
  <borders count="5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medium">
        <color auto="1"/>
      </top>
      <bottom/>
      <diagonal/>
    </border>
    <border>
      <left style="medium">
        <color auto="1"/>
      </left>
      <right style="thin">
        <color indexed="64"/>
      </right>
      <top/>
      <bottom/>
      <diagonal/>
    </border>
    <border>
      <left style="medium">
        <color auto="1"/>
      </left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55">
    <xf numFmtId="0" fontId="0" fillId="0" borderId="0" xfId="0"/>
    <xf numFmtId="0" fontId="3" fillId="0" borderId="0" xfId="0" applyFont="1"/>
    <xf numFmtId="14" fontId="4" fillId="0" borderId="0" xfId="0" applyNumberFormat="1" applyFont="1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/>
    <xf numFmtId="0" fontId="4" fillId="0" borderId="8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4" fontId="3" fillId="0" borderId="0" xfId="0" applyNumberFormat="1" applyFont="1"/>
    <xf numFmtId="0" fontId="4" fillId="0" borderId="4" xfId="0" applyFont="1" applyBorder="1" applyAlignment="1">
      <alignment horizontal="center" vertical="center"/>
    </xf>
    <xf numFmtId="14" fontId="4" fillId="4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4" fillId="5" borderId="1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4" fillId="4" borderId="11" xfId="0" applyFont="1" applyFill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5" xfId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6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2" fillId="0" borderId="13" xfId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3" fillId="4" borderId="3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14" fontId="4" fillId="4" borderId="4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7" borderId="26" xfId="0" applyFill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0" xfId="0" applyAlignment="1">
      <alignment wrapText="1"/>
    </xf>
    <xf numFmtId="0" fontId="11" fillId="7" borderId="17" xfId="0" applyFont="1" applyFill="1" applyBorder="1" applyAlignment="1">
      <alignment horizontal="left" vertical="center" wrapText="1" indent="2" readingOrder="1"/>
    </xf>
    <xf numFmtId="0" fontId="11" fillId="7" borderId="18" xfId="0" applyFont="1" applyFill="1" applyBorder="1" applyAlignment="1">
      <alignment horizontal="left" vertical="center" wrapText="1" indent="2" readingOrder="1"/>
    </xf>
    <xf numFmtId="0" fontId="12" fillId="0" borderId="19" xfId="0" applyFont="1" applyBorder="1" applyAlignment="1">
      <alignment horizontal="left" vertical="center" wrapText="1" indent="2" readingOrder="1"/>
    </xf>
    <xf numFmtId="0" fontId="12" fillId="0" borderId="9" xfId="0" applyFont="1" applyBorder="1" applyAlignment="1">
      <alignment horizontal="left" vertical="center" wrapText="1" indent="2" readingOrder="1"/>
    </xf>
    <xf numFmtId="0" fontId="12" fillId="0" borderId="20" xfId="0" applyFont="1" applyBorder="1" applyAlignment="1">
      <alignment horizontal="left" vertical="center" wrapText="1" indent="2" readingOrder="1"/>
    </xf>
    <xf numFmtId="0" fontId="12" fillId="0" borderId="12" xfId="0" applyFont="1" applyBorder="1" applyAlignment="1">
      <alignment horizontal="left" vertical="center" wrapText="1" indent="2" readingOrder="1"/>
    </xf>
    <xf numFmtId="0" fontId="4" fillId="7" borderId="21" xfId="0" applyFont="1" applyFill="1" applyBorder="1" applyAlignment="1">
      <alignment horizontal="center" vertical="center"/>
    </xf>
    <xf numFmtId="0" fontId="4" fillId="7" borderId="44" xfId="0" applyFont="1" applyFill="1" applyBorder="1" applyAlignment="1">
      <alignment horizontal="center" vertical="center"/>
    </xf>
    <xf numFmtId="0" fontId="0" fillId="7" borderId="45" xfId="0" applyFill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7" borderId="46" xfId="0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7" borderId="45" xfId="0" applyFont="1" applyFill="1" applyBorder="1" applyAlignment="1">
      <alignment horizontal="left" vertical="center" wrapText="1" indent="2" readingOrder="1"/>
    </xf>
    <xf numFmtId="0" fontId="12" fillId="0" borderId="5" xfId="0" applyFont="1" applyBorder="1" applyAlignment="1">
      <alignment horizontal="left" vertical="center" wrapText="1" indent="2" readingOrder="1"/>
    </xf>
    <xf numFmtId="0" fontId="12" fillId="0" borderId="9" xfId="0" applyFont="1" applyBorder="1" applyAlignment="1">
      <alignment horizontal="center" vertical="center" wrapText="1" readingOrder="1"/>
    </xf>
    <xf numFmtId="0" fontId="12" fillId="0" borderId="46" xfId="0" applyFont="1" applyBorder="1" applyAlignment="1">
      <alignment horizontal="left" vertical="center" wrapText="1" indent="2" readingOrder="1"/>
    </xf>
    <xf numFmtId="0" fontId="12" fillId="0" borderId="12" xfId="0" applyFont="1" applyBorder="1" applyAlignment="1">
      <alignment horizontal="center" vertical="center" wrapText="1" readingOrder="1"/>
    </xf>
    <xf numFmtId="0" fontId="0" fillId="0" borderId="0" xfId="0" applyAlignment="1">
      <alignment horizont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5" xfId="0" quotePrefix="1" applyBorder="1" applyAlignment="1">
      <alignment horizontal="center"/>
    </xf>
    <xf numFmtId="0" fontId="10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 indent="2" readingOrder="1"/>
    </xf>
    <xf numFmtId="0" fontId="10" fillId="7" borderId="13" xfId="0" applyFont="1" applyFill="1" applyBorder="1" applyAlignment="1">
      <alignment horizontal="center" vertical="center"/>
    </xf>
    <xf numFmtId="0" fontId="10" fillId="7" borderId="5" xfId="0" applyFont="1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/>
    </xf>
    <xf numFmtId="0" fontId="10" fillId="7" borderId="21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10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0" fillId="7" borderId="43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14" fillId="0" borderId="13" xfId="0" applyFont="1" applyBorder="1" applyAlignment="1">
      <alignment horizontal="center"/>
    </xf>
    <xf numFmtId="0" fontId="14" fillId="0" borderId="13" xfId="0" quotePrefix="1" applyFont="1" applyBorder="1" applyAlignment="1">
      <alignment horizontal="center"/>
    </xf>
    <xf numFmtId="0" fontId="14" fillId="0" borderId="28" xfId="0" quotePrefix="1" applyFont="1" applyBorder="1" applyAlignment="1">
      <alignment horizontal="center"/>
    </xf>
    <xf numFmtId="0" fontId="10" fillId="7" borderId="46" xfId="0" applyFont="1" applyFill="1" applyBorder="1" applyAlignment="1">
      <alignment horizontal="center" vertical="center" wrapText="1"/>
    </xf>
    <xf numFmtId="0" fontId="14" fillId="0" borderId="40" xfId="0" applyFont="1" applyBorder="1" applyAlignment="1">
      <alignment horizontal="center"/>
    </xf>
    <xf numFmtId="0" fontId="14" fillId="0" borderId="40" xfId="0" quotePrefix="1" applyFont="1" applyBorder="1" applyAlignment="1">
      <alignment horizontal="center"/>
    </xf>
    <xf numFmtId="0" fontId="14" fillId="0" borderId="38" xfId="0" quotePrefix="1" applyFont="1" applyBorder="1" applyAlignment="1">
      <alignment horizont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28" xfId="0" applyFont="1" applyBorder="1" applyAlignment="1">
      <alignment horizontal="center"/>
    </xf>
    <xf numFmtId="0" fontId="14" fillId="0" borderId="38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0" fillId="0" borderId="46" xfId="0" applyBorder="1" applyAlignment="1">
      <alignment horizontal="center"/>
    </xf>
    <xf numFmtId="0" fontId="14" fillId="0" borderId="46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4" fillId="0" borderId="5" xfId="0" quotePrefix="1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3" fillId="7" borderId="45" xfId="0" applyFont="1" applyFill="1" applyBorder="1" applyAlignment="1">
      <alignment horizontal="center"/>
    </xf>
    <xf numFmtId="0" fontId="11" fillId="0" borderId="0" xfId="0" applyFont="1" applyFill="1" applyAlignment="1">
      <alignment horizontal="left" vertical="center" wrapText="1" indent="2" readingOrder="1"/>
    </xf>
    <xf numFmtId="0" fontId="0" fillId="7" borderId="5" xfId="0" applyFill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10" fillId="0" borderId="0" xfId="0" applyFont="1"/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7" borderId="21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3" fillId="4" borderId="32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7" borderId="4" xfId="0" applyFont="1" applyFill="1" applyBorder="1" applyAlignment="1">
      <alignment horizontal="center" vertical="center" wrapText="1"/>
    </xf>
    <xf numFmtId="0" fontId="10" fillId="7" borderId="7" xfId="0" applyFont="1" applyFill="1" applyBorder="1" applyAlignment="1">
      <alignment horizontal="center" vertical="center" wrapText="1"/>
    </xf>
    <xf numFmtId="0" fontId="10" fillId="7" borderId="23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/>
    </xf>
    <xf numFmtId="0" fontId="0" fillId="7" borderId="32" xfId="0" applyFill="1" applyBorder="1" applyAlignment="1">
      <alignment horizontal="center" vertical="center"/>
    </xf>
    <xf numFmtId="0" fontId="10" fillId="7" borderId="34" xfId="0" applyFont="1" applyFill="1" applyBorder="1" applyAlignment="1">
      <alignment horizontal="center" wrapText="1"/>
    </xf>
    <xf numFmtId="0" fontId="10" fillId="7" borderId="39" xfId="0" applyFont="1" applyFill="1" applyBorder="1" applyAlignment="1">
      <alignment horizontal="center" wrapText="1"/>
    </xf>
    <xf numFmtId="0" fontId="10" fillId="7" borderId="37" xfId="0" applyFont="1" applyFill="1" applyBorder="1" applyAlignment="1">
      <alignment horizont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7" borderId="41" xfId="0" applyFont="1" applyFill="1" applyBorder="1" applyAlignment="1">
      <alignment horizontal="center"/>
    </xf>
    <xf numFmtId="0" fontId="3" fillId="7" borderId="0" xfId="0" applyFont="1" applyFill="1" applyBorder="1" applyAlignment="1">
      <alignment horizontal="center"/>
    </xf>
    <xf numFmtId="0" fontId="3" fillId="7" borderId="43" xfId="0" applyFont="1" applyFill="1" applyBorder="1" applyAlignment="1">
      <alignment horizontal="center"/>
    </xf>
    <xf numFmtId="0" fontId="10" fillId="7" borderId="42" xfId="0" applyFont="1" applyFill="1" applyBorder="1" applyAlignment="1">
      <alignment horizontal="center"/>
    </xf>
    <xf numFmtId="0" fontId="10" fillId="7" borderId="39" xfId="0" applyFont="1" applyFill="1" applyBorder="1" applyAlignment="1">
      <alignment horizontal="center"/>
    </xf>
    <xf numFmtId="0" fontId="10" fillId="7" borderId="37" xfId="0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50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/>
    </xf>
    <xf numFmtId="0" fontId="10" fillId="7" borderId="50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  <xf numFmtId="0" fontId="1" fillId="8" borderId="29" xfId="1" applyFont="1" applyFill="1" applyBorder="1" applyAlignment="1">
      <alignment horizontal="center" vertical="center"/>
    </xf>
    <xf numFmtId="0" fontId="1" fillId="8" borderId="33" xfId="1" applyFont="1" applyFill="1" applyBorder="1" applyAlignment="1">
      <alignment horizontal="center" vertical="center"/>
    </xf>
    <xf numFmtId="0" fontId="1" fillId="8" borderId="51" xfId="1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10" fillId="7" borderId="45" xfId="0" applyFont="1" applyFill="1" applyBorder="1" applyAlignment="1">
      <alignment horizontal="center" vertical="center" wrapText="1"/>
    </xf>
    <xf numFmtId="0" fontId="10" fillId="7" borderId="5" xfId="0" applyFont="1" applyFill="1" applyBorder="1" applyAlignment="1">
      <alignment horizontal="center" vertical="center" wrapText="1"/>
    </xf>
    <xf numFmtId="0" fontId="10" fillId="7" borderId="42" xfId="0" applyFont="1" applyFill="1" applyBorder="1" applyAlignment="1">
      <alignment horizontal="center" wrapText="1"/>
    </xf>
    <xf numFmtId="0" fontId="10" fillId="7" borderId="20" xfId="0" applyFont="1" applyFill="1" applyBorder="1" applyAlignment="1">
      <alignment horizontal="center" vertical="center" wrapText="1"/>
    </xf>
    <xf numFmtId="0" fontId="0" fillId="7" borderId="5" xfId="0" applyFill="1" applyBorder="1" applyAlignment="1">
      <alignment horizontal="center" vertical="center"/>
    </xf>
    <xf numFmtId="0" fontId="10" fillId="7" borderId="47" xfId="0" applyFont="1" applyFill="1" applyBorder="1" applyAlignment="1">
      <alignment horizontal="center" vertical="center" wrapText="1"/>
    </xf>
    <xf numFmtId="0" fontId="10" fillId="7" borderId="48" xfId="0" applyFont="1" applyFill="1" applyBorder="1" applyAlignment="1">
      <alignment horizontal="center" vertical="center" wrapText="1"/>
    </xf>
    <xf numFmtId="0" fontId="10" fillId="7" borderId="49" xfId="0" applyFont="1" applyFill="1" applyBorder="1" applyAlignment="1">
      <alignment horizontal="center" vertical="center" wrapText="1"/>
    </xf>
    <xf numFmtId="0" fontId="10" fillId="7" borderId="29" xfId="0" applyFont="1" applyFill="1" applyBorder="1" applyAlignment="1">
      <alignment horizontal="center" vertical="center" wrapText="1"/>
    </xf>
    <xf numFmtId="0" fontId="10" fillId="7" borderId="33" xfId="0" applyFont="1" applyFill="1" applyBorder="1" applyAlignment="1">
      <alignment horizontal="center" vertical="center" wrapText="1"/>
    </xf>
    <xf numFmtId="0" fontId="10" fillId="7" borderId="45" xfId="0" applyFont="1" applyFill="1" applyBorder="1" applyAlignment="1">
      <alignment horizontal="center"/>
    </xf>
    <xf numFmtId="0" fontId="10" fillId="7" borderId="18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10" fillId="7" borderId="5" xfId="0" applyFont="1" applyFill="1" applyBorder="1" applyAlignment="1">
      <alignment horizontal="center"/>
    </xf>
    <xf numFmtId="0" fontId="10" fillId="7" borderId="5" xfId="0" applyFont="1" applyFill="1" applyBorder="1" applyAlignment="1">
      <alignment horizontal="center" vertical="center"/>
    </xf>
    <xf numFmtId="0" fontId="10" fillId="7" borderId="46" xfId="0" applyFont="1" applyFill="1" applyBorder="1" applyAlignment="1">
      <alignment horizontal="center" vertical="center" wrapText="1"/>
    </xf>
    <xf numFmtId="0" fontId="2" fillId="0" borderId="45" xfId="1" applyBorder="1" applyAlignment="1">
      <alignment horizontal="center" vertical="center"/>
    </xf>
    <xf numFmtId="0" fontId="1" fillId="8" borderId="52" xfId="1" applyFont="1" applyFill="1" applyBorder="1" applyAlignment="1">
      <alignment horizontal="center" vertical="center"/>
    </xf>
    <xf numFmtId="0" fontId="1" fillId="8" borderId="53" xfId="1" applyFont="1" applyFill="1" applyBorder="1" applyAlignment="1">
      <alignment horizontal="center" vertical="center"/>
    </xf>
    <xf numFmtId="0" fontId="1" fillId="8" borderId="54" xfId="1" applyFont="1" applyFill="1" applyBorder="1" applyAlignment="1">
      <alignment horizontal="center" vertical="center"/>
    </xf>
    <xf numFmtId="0" fontId="2" fillId="0" borderId="46" xfId="1" applyBorder="1" applyAlignment="1">
      <alignment horizontal="center" vertical="center"/>
    </xf>
    <xf numFmtId="0" fontId="1" fillId="8" borderId="55" xfId="1" applyFont="1" applyFill="1" applyBorder="1" applyAlignment="1">
      <alignment horizontal="center" vertical="center"/>
    </xf>
    <xf numFmtId="0" fontId="1" fillId="8" borderId="56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B67AC8FC-8411-4632-81EC-013094D2DA75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CC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4"/>
  <sheetViews>
    <sheetView workbookViewId="0">
      <selection activeCell="F19" sqref="F19"/>
    </sheetView>
  </sheetViews>
  <sheetFormatPr defaultRowHeight="12.5" x14ac:dyDescent="0.25"/>
  <cols>
    <col min="2" max="2" width="11.453125" bestFit="1" customWidth="1"/>
    <col min="3" max="3" width="10.54296875" bestFit="1" customWidth="1"/>
    <col min="4" max="4" width="11" bestFit="1" customWidth="1"/>
    <col min="5" max="5" width="16.81640625" bestFit="1" customWidth="1"/>
    <col min="6" max="6" width="13.36328125" customWidth="1"/>
    <col min="10" max="10" width="6.6328125" customWidth="1"/>
    <col min="11" max="11" width="9.08984375" customWidth="1"/>
  </cols>
  <sheetData>
    <row r="2" spans="2:11" ht="13" thickBot="1" x14ac:dyDescent="0.3"/>
    <row r="3" spans="2:11" ht="13" thickBot="1" x14ac:dyDescent="0.3">
      <c r="B3" s="37" t="s">
        <v>26</v>
      </c>
      <c r="C3" s="37" t="s">
        <v>27</v>
      </c>
      <c r="D3" s="37" t="s">
        <v>19</v>
      </c>
      <c r="E3" s="46" t="s">
        <v>28</v>
      </c>
      <c r="F3" s="37" t="s">
        <v>44</v>
      </c>
    </row>
    <row r="4" spans="2:11" x14ac:dyDescent="0.25">
      <c r="B4" s="180" t="s">
        <v>48</v>
      </c>
      <c r="C4" s="182">
        <v>64</v>
      </c>
      <c r="D4" s="182">
        <v>32</v>
      </c>
      <c r="E4" s="185">
        <v>0</v>
      </c>
      <c r="F4" s="188">
        <v>3</v>
      </c>
    </row>
    <row r="5" spans="2:11" ht="13" thickBot="1" x14ac:dyDescent="0.3">
      <c r="B5" s="180"/>
      <c r="C5" s="183"/>
      <c r="D5" s="183"/>
      <c r="E5" s="186"/>
      <c r="F5" s="189"/>
    </row>
    <row r="6" spans="2:11" ht="13" thickBot="1" x14ac:dyDescent="0.3">
      <c r="B6" s="180"/>
      <c r="C6" s="183"/>
      <c r="D6" s="183"/>
      <c r="E6" s="186"/>
      <c r="F6" s="189"/>
      <c r="J6" s="178" t="s">
        <v>44</v>
      </c>
      <c r="K6" s="179"/>
    </row>
    <row r="7" spans="2:11" x14ac:dyDescent="0.25">
      <c r="B7" s="180"/>
      <c r="C7" s="183"/>
      <c r="D7" s="183"/>
      <c r="E7" s="186"/>
      <c r="F7" s="189"/>
      <c r="J7" s="47">
        <v>0</v>
      </c>
      <c r="K7" s="50" t="s">
        <v>45</v>
      </c>
    </row>
    <row r="8" spans="2:11" x14ac:dyDescent="0.25">
      <c r="B8" s="180"/>
      <c r="C8" s="183"/>
      <c r="D8" s="183"/>
      <c r="E8" s="186"/>
      <c r="F8" s="189"/>
      <c r="J8" s="48">
        <v>1</v>
      </c>
      <c r="K8" s="51" t="s">
        <v>46</v>
      </c>
    </row>
    <row r="9" spans="2:11" x14ac:dyDescent="0.25">
      <c r="B9" s="180"/>
      <c r="C9" s="183"/>
      <c r="D9" s="183"/>
      <c r="E9" s="186"/>
      <c r="F9" s="189"/>
      <c r="J9" s="48">
        <v>2</v>
      </c>
      <c r="K9" s="51" t="s">
        <v>47</v>
      </c>
    </row>
    <row r="10" spans="2:11" ht="13" thickBot="1" x14ac:dyDescent="0.3">
      <c r="B10" s="180"/>
      <c r="C10" s="183"/>
      <c r="D10" s="183"/>
      <c r="E10" s="186"/>
      <c r="F10" s="189"/>
      <c r="J10" s="49">
        <v>3</v>
      </c>
      <c r="K10" s="52" t="s">
        <v>48</v>
      </c>
    </row>
    <row r="11" spans="2:11" x14ac:dyDescent="0.25">
      <c r="B11" s="180"/>
      <c r="C11" s="183"/>
      <c r="D11" s="183"/>
      <c r="E11" s="186"/>
      <c r="F11" s="189"/>
    </row>
    <row r="12" spans="2:11" x14ac:dyDescent="0.25">
      <c r="B12" s="180"/>
      <c r="C12" s="183"/>
      <c r="D12" s="183"/>
      <c r="E12" s="186"/>
      <c r="F12" s="189"/>
    </row>
    <row r="13" spans="2:11" x14ac:dyDescent="0.25">
      <c r="B13" s="180"/>
      <c r="C13" s="183"/>
      <c r="D13" s="183"/>
      <c r="E13" s="186"/>
      <c r="F13" s="189"/>
    </row>
    <row r="14" spans="2:11" ht="13" thickBot="1" x14ac:dyDescent="0.3">
      <c r="B14" s="181"/>
      <c r="C14" s="184"/>
      <c r="D14" s="184"/>
      <c r="E14" s="187"/>
      <c r="F14" s="190"/>
    </row>
  </sheetData>
  <mergeCells count="6">
    <mergeCell ref="J6:K6"/>
    <mergeCell ref="B4:B14"/>
    <mergeCell ref="C4:C14"/>
    <mergeCell ref="D4:D14"/>
    <mergeCell ref="E4:E14"/>
    <mergeCell ref="F4:F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8"/>
  <sheetViews>
    <sheetView topLeftCell="F1" zoomScale="85" zoomScaleNormal="85" workbookViewId="0">
      <selection activeCell="AE7" sqref="AE7"/>
    </sheetView>
  </sheetViews>
  <sheetFormatPr defaultRowHeight="12.5" x14ac:dyDescent="0.25"/>
  <cols>
    <col min="1" max="1" width="10.54296875" customWidth="1"/>
    <col min="2" max="2" width="17.54296875" customWidth="1"/>
    <col min="3" max="3" width="12" customWidth="1"/>
    <col min="4" max="5" width="10.54296875" customWidth="1"/>
    <col min="6" max="6" width="9" customWidth="1"/>
    <col min="7" max="27" width="11.81640625" customWidth="1"/>
    <col min="28" max="1020" width="11.54296875"/>
  </cols>
  <sheetData>
    <row r="1" spans="1:30" x14ac:dyDescent="0.25">
      <c r="A1" s="2"/>
      <c r="B1" s="2"/>
      <c r="C1" s="2"/>
      <c r="D1" s="2"/>
      <c r="E1" s="2"/>
      <c r="F1" s="2"/>
      <c r="H1" s="191" t="s">
        <v>54</v>
      </c>
      <c r="I1" s="191"/>
      <c r="J1" s="19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25">
      <c r="A2" s="2"/>
      <c r="B2" s="2"/>
      <c r="C2" s="2"/>
      <c r="D2" s="2"/>
      <c r="E2" s="2"/>
      <c r="F2" s="2"/>
      <c r="H2" s="11"/>
      <c r="I2" s="11"/>
      <c r="J2" s="1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3" thickBot="1" x14ac:dyDescent="0.3">
      <c r="A3" s="3"/>
      <c r="B3" s="3"/>
      <c r="C3" s="3"/>
      <c r="D3" s="3"/>
      <c r="E3" s="3"/>
      <c r="F3" s="3"/>
      <c r="H3" s="6"/>
      <c r="I3" s="12"/>
      <c r="J3" s="12"/>
      <c r="K3" s="12"/>
      <c r="L3" s="12"/>
      <c r="M3" s="1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3" thickBot="1" x14ac:dyDescent="0.3">
      <c r="A4" s="4"/>
      <c r="B4" s="4"/>
      <c r="C4" s="4"/>
      <c r="D4" s="4"/>
      <c r="E4" s="4"/>
      <c r="F4" s="41"/>
      <c r="G4" s="13" t="s">
        <v>30</v>
      </c>
      <c r="H4" s="14">
        <v>0</v>
      </c>
      <c r="I4" s="15">
        <v>1</v>
      </c>
      <c r="J4" s="15">
        <v>2</v>
      </c>
      <c r="K4" s="15">
        <v>3</v>
      </c>
      <c r="L4" s="15">
        <v>4</v>
      </c>
      <c r="M4" s="15">
        <v>5</v>
      </c>
      <c r="N4" s="15">
        <v>6</v>
      </c>
      <c r="O4" s="16">
        <v>7</v>
      </c>
      <c r="P4" s="14">
        <v>8</v>
      </c>
      <c r="Q4" s="15">
        <v>9</v>
      </c>
      <c r="R4" s="17">
        <v>10</v>
      </c>
      <c r="S4" s="17">
        <v>11</v>
      </c>
      <c r="T4" s="17">
        <v>12</v>
      </c>
      <c r="U4" s="17">
        <v>13</v>
      </c>
      <c r="V4" s="17">
        <v>14</v>
      </c>
      <c r="W4" s="17">
        <v>15</v>
      </c>
      <c r="X4" s="17">
        <v>16</v>
      </c>
      <c r="Y4" s="17">
        <v>17</v>
      </c>
      <c r="Z4" s="17">
        <v>18</v>
      </c>
      <c r="AA4" s="17">
        <v>19</v>
      </c>
      <c r="AB4" s="42"/>
      <c r="AC4" s="42"/>
      <c r="AD4" s="1"/>
    </row>
    <row r="5" spans="1:30" ht="20.5" thickBot="1" x14ac:dyDescent="0.3">
      <c r="A5" s="60" t="s">
        <v>10</v>
      </c>
      <c r="B5" s="82" t="s">
        <v>18</v>
      </c>
      <c r="C5" s="73" t="s">
        <v>19</v>
      </c>
      <c r="D5" s="27"/>
      <c r="E5" s="27"/>
      <c r="F5" s="5" t="s">
        <v>0</v>
      </c>
      <c r="G5" s="13" t="s">
        <v>11</v>
      </c>
      <c r="H5" s="18" t="s">
        <v>1</v>
      </c>
      <c r="I5" s="18" t="s">
        <v>2</v>
      </c>
      <c r="J5" s="18" t="s">
        <v>3</v>
      </c>
      <c r="K5" s="18" t="s">
        <v>4</v>
      </c>
      <c r="L5" s="18" t="s">
        <v>12</v>
      </c>
      <c r="M5" s="18" t="s">
        <v>13</v>
      </c>
      <c r="N5" s="18" t="s">
        <v>14</v>
      </c>
      <c r="O5" s="19" t="s">
        <v>15</v>
      </c>
      <c r="P5" s="20" t="s">
        <v>16</v>
      </c>
      <c r="Q5" s="20" t="s">
        <v>17</v>
      </c>
      <c r="R5" s="20" t="s">
        <v>31</v>
      </c>
      <c r="S5" s="20" t="s">
        <v>32</v>
      </c>
      <c r="T5" s="39" t="s">
        <v>33</v>
      </c>
      <c r="U5" s="20" t="s">
        <v>34</v>
      </c>
      <c r="V5" s="20" t="s">
        <v>35</v>
      </c>
      <c r="W5" s="20" t="s">
        <v>36</v>
      </c>
      <c r="X5" s="20" t="s">
        <v>40</v>
      </c>
      <c r="Y5" s="20" t="s">
        <v>39</v>
      </c>
      <c r="Z5" s="20" t="s">
        <v>38</v>
      </c>
      <c r="AA5" s="20" t="s">
        <v>37</v>
      </c>
      <c r="AB5" s="21" t="s">
        <v>20</v>
      </c>
      <c r="AC5" s="21" t="s">
        <v>41</v>
      </c>
      <c r="AD5" s="21" t="s">
        <v>118</v>
      </c>
    </row>
    <row r="6" spans="1:30" ht="12.75" customHeight="1" x14ac:dyDescent="0.35">
      <c r="A6" s="200" t="s">
        <v>48</v>
      </c>
      <c r="B6" s="203">
        <v>64</v>
      </c>
      <c r="C6" s="203">
        <v>32</v>
      </c>
      <c r="D6" s="57"/>
      <c r="E6" s="57"/>
      <c r="F6" s="61">
        <v>1</v>
      </c>
      <c r="G6" s="64">
        <v>2412</v>
      </c>
      <c r="H6" s="63">
        <v>12</v>
      </c>
      <c r="I6" s="43">
        <v>12</v>
      </c>
      <c r="J6" s="43">
        <v>12</v>
      </c>
      <c r="K6" s="43">
        <v>12</v>
      </c>
      <c r="L6" s="43">
        <v>12</v>
      </c>
      <c r="M6" s="43">
        <v>12</v>
      </c>
      <c r="N6" s="43">
        <v>12</v>
      </c>
      <c r="O6" s="40" t="s">
        <v>9</v>
      </c>
      <c r="P6" s="40" t="s">
        <v>9</v>
      </c>
      <c r="Q6" s="40" t="s">
        <v>9</v>
      </c>
      <c r="R6" s="43">
        <v>12</v>
      </c>
      <c r="S6" s="40" t="s">
        <v>9</v>
      </c>
      <c r="T6" s="40" t="s">
        <v>9</v>
      </c>
      <c r="U6" s="40" t="s">
        <v>9</v>
      </c>
      <c r="V6" s="40" t="s">
        <v>9</v>
      </c>
      <c r="W6" s="40" t="s">
        <v>9</v>
      </c>
      <c r="X6" s="43">
        <v>12</v>
      </c>
      <c r="Y6" s="40" t="s">
        <v>9</v>
      </c>
      <c r="Z6" s="40" t="s">
        <v>9</v>
      </c>
      <c r="AA6" s="40" t="s">
        <v>9</v>
      </c>
      <c r="AB6" s="44">
        <v>0</v>
      </c>
      <c r="AC6" s="45">
        <v>0</v>
      </c>
      <c r="AD6" s="45">
        <v>0</v>
      </c>
    </row>
    <row r="7" spans="1:30" ht="14.5" x14ac:dyDescent="0.35">
      <c r="A7" s="201"/>
      <c r="B7" s="204"/>
      <c r="C7" s="204"/>
      <c r="D7" s="58"/>
      <c r="E7" s="58"/>
      <c r="F7" s="61">
        <v>2</v>
      </c>
      <c r="G7" s="65">
        <v>2417</v>
      </c>
      <c r="H7" s="63">
        <v>12</v>
      </c>
      <c r="I7" s="43">
        <v>12</v>
      </c>
      <c r="J7" s="43">
        <v>12</v>
      </c>
      <c r="K7" s="43">
        <v>12</v>
      </c>
      <c r="L7" s="43">
        <v>12</v>
      </c>
      <c r="M7" s="43">
        <v>12</v>
      </c>
      <c r="N7" s="43">
        <v>12</v>
      </c>
      <c r="O7" s="40" t="s">
        <v>9</v>
      </c>
      <c r="P7" s="40" t="s">
        <v>9</v>
      </c>
      <c r="Q7" s="40" t="s">
        <v>9</v>
      </c>
      <c r="R7" s="43">
        <v>12</v>
      </c>
      <c r="S7" s="40" t="s">
        <v>9</v>
      </c>
      <c r="T7" s="40" t="s">
        <v>9</v>
      </c>
      <c r="U7" s="40" t="s">
        <v>9</v>
      </c>
      <c r="V7" s="40" t="s">
        <v>9</v>
      </c>
      <c r="W7" s="40" t="s">
        <v>9</v>
      </c>
      <c r="X7" s="43">
        <v>12</v>
      </c>
      <c r="Y7" s="40" t="s">
        <v>9</v>
      </c>
      <c r="Z7" s="40" t="s">
        <v>9</v>
      </c>
      <c r="AA7" s="40" t="s">
        <v>9</v>
      </c>
      <c r="AB7" s="28">
        <v>0</v>
      </c>
      <c r="AC7" s="29">
        <v>0</v>
      </c>
      <c r="AD7" s="29">
        <v>0</v>
      </c>
    </row>
    <row r="8" spans="1:30" ht="14.5" x14ac:dyDescent="0.35">
      <c r="A8" s="201"/>
      <c r="B8" s="204"/>
      <c r="C8" s="204"/>
      <c r="D8" s="58"/>
      <c r="E8" s="58"/>
      <c r="F8" s="61">
        <v>3</v>
      </c>
      <c r="G8" s="65">
        <v>2422</v>
      </c>
      <c r="H8" s="63">
        <v>12</v>
      </c>
      <c r="I8" s="43">
        <v>12</v>
      </c>
      <c r="J8" s="43">
        <v>12</v>
      </c>
      <c r="K8" s="43">
        <v>12</v>
      </c>
      <c r="L8" s="43">
        <v>12</v>
      </c>
      <c r="M8" s="43">
        <v>12</v>
      </c>
      <c r="N8" s="43">
        <v>12</v>
      </c>
      <c r="O8" s="40" t="s">
        <v>9</v>
      </c>
      <c r="P8" s="40" t="s">
        <v>9</v>
      </c>
      <c r="Q8" s="40" t="s">
        <v>9</v>
      </c>
      <c r="R8" s="43">
        <v>12</v>
      </c>
      <c r="S8" s="40" t="s">
        <v>9</v>
      </c>
      <c r="T8" s="40" t="s">
        <v>9</v>
      </c>
      <c r="U8" s="40" t="s">
        <v>9</v>
      </c>
      <c r="V8" s="40" t="s">
        <v>9</v>
      </c>
      <c r="W8" s="40" t="s">
        <v>9</v>
      </c>
      <c r="X8" s="43">
        <v>12</v>
      </c>
      <c r="Y8" s="40" t="s">
        <v>9</v>
      </c>
      <c r="Z8" s="40" t="s">
        <v>9</v>
      </c>
      <c r="AA8" s="40" t="s">
        <v>9</v>
      </c>
      <c r="AB8" s="28">
        <v>0</v>
      </c>
      <c r="AC8" s="29">
        <v>0</v>
      </c>
      <c r="AD8" s="29">
        <v>0</v>
      </c>
    </row>
    <row r="9" spans="1:30" ht="14.5" x14ac:dyDescent="0.35">
      <c r="A9" s="201"/>
      <c r="B9" s="204"/>
      <c r="C9" s="204"/>
      <c r="D9" s="58"/>
      <c r="E9" s="58"/>
      <c r="F9" s="61">
        <v>4</v>
      </c>
      <c r="G9" s="65">
        <v>2427</v>
      </c>
      <c r="H9" s="63">
        <v>12</v>
      </c>
      <c r="I9" s="43">
        <v>12</v>
      </c>
      <c r="J9" s="43">
        <v>12</v>
      </c>
      <c r="K9" s="43">
        <v>12</v>
      </c>
      <c r="L9" s="43">
        <v>12</v>
      </c>
      <c r="M9" s="43">
        <v>12</v>
      </c>
      <c r="N9" s="43">
        <v>12</v>
      </c>
      <c r="O9" s="40" t="s">
        <v>9</v>
      </c>
      <c r="P9" s="40" t="s">
        <v>9</v>
      </c>
      <c r="Q9" s="40" t="s">
        <v>9</v>
      </c>
      <c r="R9" s="43">
        <v>12</v>
      </c>
      <c r="S9" s="40" t="s">
        <v>9</v>
      </c>
      <c r="T9" s="40" t="s">
        <v>9</v>
      </c>
      <c r="U9" s="40" t="s">
        <v>9</v>
      </c>
      <c r="V9" s="40" t="s">
        <v>9</v>
      </c>
      <c r="W9" s="40" t="s">
        <v>9</v>
      </c>
      <c r="X9" s="43">
        <v>12</v>
      </c>
      <c r="Y9" s="40" t="s">
        <v>9</v>
      </c>
      <c r="Z9" s="40" t="s">
        <v>9</v>
      </c>
      <c r="AA9" s="40" t="s">
        <v>9</v>
      </c>
      <c r="AB9" s="28">
        <v>0</v>
      </c>
      <c r="AC9" s="29">
        <v>0</v>
      </c>
      <c r="AD9" s="29">
        <v>0</v>
      </c>
    </row>
    <row r="10" spans="1:30" ht="14.5" x14ac:dyDescent="0.35">
      <c r="A10" s="201"/>
      <c r="B10" s="204"/>
      <c r="C10" s="204"/>
      <c r="D10" s="58"/>
      <c r="E10" s="58"/>
      <c r="F10" s="61">
        <v>5</v>
      </c>
      <c r="G10" s="65">
        <v>2432</v>
      </c>
      <c r="H10" s="63">
        <v>12</v>
      </c>
      <c r="I10" s="43">
        <v>12</v>
      </c>
      <c r="J10" s="43">
        <v>12</v>
      </c>
      <c r="K10" s="43">
        <v>12</v>
      </c>
      <c r="L10" s="43">
        <v>12</v>
      </c>
      <c r="M10" s="43">
        <v>12</v>
      </c>
      <c r="N10" s="43">
        <v>12</v>
      </c>
      <c r="O10" s="40" t="s">
        <v>9</v>
      </c>
      <c r="P10" s="40" t="s">
        <v>9</v>
      </c>
      <c r="Q10" s="40" t="s">
        <v>9</v>
      </c>
      <c r="R10" s="43">
        <v>12</v>
      </c>
      <c r="S10" s="40" t="s">
        <v>9</v>
      </c>
      <c r="T10" s="40" t="s">
        <v>9</v>
      </c>
      <c r="U10" s="40" t="s">
        <v>9</v>
      </c>
      <c r="V10" s="40" t="s">
        <v>9</v>
      </c>
      <c r="W10" s="40" t="s">
        <v>9</v>
      </c>
      <c r="X10" s="43">
        <v>12</v>
      </c>
      <c r="Y10" s="40" t="s">
        <v>9</v>
      </c>
      <c r="Z10" s="40" t="s">
        <v>9</v>
      </c>
      <c r="AA10" s="40" t="s">
        <v>9</v>
      </c>
      <c r="AB10" s="28">
        <v>0</v>
      </c>
      <c r="AC10" s="29">
        <v>0</v>
      </c>
      <c r="AD10" s="29">
        <v>0</v>
      </c>
    </row>
    <row r="11" spans="1:30" ht="14.5" x14ac:dyDescent="0.35">
      <c r="A11" s="201"/>
      <c r="B11" s="204"/>
      <c r="C11" s="204"/>
      <c r="D11" s="58"/>
      <c r="E11" s="58"/>
      <c r="F11" s="61">
        <v>6</v>
      </c>
      <c r="G11" s="65">
        <v>2437</v>
      </c>
      <c r="H11" s="63">
        <v>12</v>
      </c>
      <c r="I11" s="43">
        <v>12</v>
      </c>
      <c r="J11" s="43">
        <v>12</v>
      </c>
      <c r="K11" s="43">
        <v>12</v>
      </c>
      <c r="L11" s="43">
        <v>12</v>
      </c>
      <c r="M11" s="43">
        <v>12</v>
      </c>
      <c r="N11" s="43">
        <v>12</v>
      </c>
      <c r="O11" s="40" t="s">
        <v>9</v>
      </c>
      <c r="P11" s="40" t="s">
        <v>9</v>
      </c>
      <c r="Q11" s="40" t="s">
        <v>9</v>
      </c>
      <c r="R11" s="43">
        <v>12</v>
      </c>
      <c r="S11" s="40" t="s">
        <v>9</v>
      </c>
      <c r="T11" s="40" t="s">
        <v>9</v>
      </c>
      <c r="U11" s="40" t="s">
        <v>9</v>
      </c>
      <c r="V11" s="40" t="s">
        <v>9</v>
      </c>
      <c r="W11" s="40" t="s">
        <v>9</v>
      </c>
      <c r="X11" s="43">
        <v>12</v>
      </c>
      <c r="Y11" s="40" t="s">
        <v>9</v>
      </c>
      <c r="Z11" s="40" t="s">
        <v>9</v>
      </c>
      <c r="AA11" s="40" t="s">
        <v>9</v>
      </c>
      <c r="AB11" s="28">
        <v>0</v>
      </c>
      <c r="AC11" s="29">
        <v>0</v>
      </c>
      <c r="AD11" s="29">
        <v>0</v>
      </c>
    </row>
    <row r="12" spans="1:30" ht="14.5" x14ac:dyDescent="0.35">
      <c r="A12" s="201"/>
      <c r="B12" s="204"/>
      <c r="C12" s="204"/>
      <c r="D12" s="58"/>
      <c r="E12" s="58"/>
      <c r="F12" s="61">
        <v>7</v>
      </c>
      <c r="G12" s="65">
        <v>2442</v>
      </c>
      <c r="H12" s="63">
        <v>12</v>
      </c>
      <c r="I12" s="43">
        <v>12</v>
      </c>
      <c r="J12" s="43">
        <v>12</v>
      </c>
      <c r="K12" s="43">
        <v>12</v>
      </c>
      <c r="L12" s="43">
        <v>12</v>
      </c>
      <c r="M12" s="43">
        <v>12</v>
      </c>
      <c r="N12" s="43">
        <v>12</v>
      </c>
      <c r="O12" s="40" t="s">
        <v>9</v>
      </c>
      <c r="P12" s="40" t="s">
        <v>9</v>
      </c>
      <c r="Q12" s="40" t="s">
        <v>9</v>
      </c>
      <c r="R12" s="43">
        <v>12</v>
      </c>
      <c r="S12" s="40" t="s">
        <v>9</v>
      </c>
      <c r="T12" s="40" t="s">
        <v>9</v>
      </c>
      <c r="U12" s="40" t="s">
        <v>9</v>
      </c>
      <c r="V12" s="40" t="s">
        <v>9</v>
      </c>
      <c r="W12" s="40" t="s">
        <v>9</v>
      </c>
      <c r="X12" s="43">
        <v>12</v>
      </c>
      <c r="Y12" s="40" t="s">
        <v>9</v>
      </c>
      <c r="Z12" s="40" t="s">
        <v>9</v>
      </c>
      <c r="AA12" s="40" t="s">
        <v>9</v>
      </c>
      <c r="AB12" s="28">
        <v>0</v>
      </c>
      <c r="AC12" s="29">
        <v>0</v>
      </c>
      <c r="AD12" s="29">
        <v>0</v>
      </c>
    </row>
    <row r="13" spans="1:30" ht="14.5" x14ac:dyDescent="0.35">
      <c r="A13" s="201"/>
      <c r="B13" s="204"/>
      <c r="C13" s="204"/>
      <c r="D13" s="58"/>
      <c r="E13" s="58"/>
      <c r="F13" s="61">
        <v>8</v>
      </c>
      <c r="G13" s="65">
        <v>2447</v>
      </c>
      <c r="H13" s="63">
        <v>12</v>
      </c>
      <c r="I13" s="43">
        <v>12</v>
      </c>
      <c r="J13" s="43">
        <v>12</v>
      </c>
      <c r="K13" s="43">
        <v>12</v>
      </c>
      <c r="L13" s="43">
        <v>12</v>
      </c>
      <c r="M13" s="43">
        <v>12</v>
      </c>
      <c r="N13" s="43">
        <v>12</v>
      </c>
      <c r="O13" s="40" t="s">
        <v>9</v>
      </c>
      <c r="P13" s="40" t="s">
        <v>9</v>
      </c>
      <c r="Q13" s="40" t="s">
        <v>9</v>
      </c>
      <c r="R13" s="43">
        <v>12</v>
      </c>
      <c r="S13" s="40" t="s">
        <v>9</v>
      </c>
      <c r="T13" s="40" t="s">
        <v>9</v>
      </c>
      <c r="U13" s="40" t="s">
        <v>9</v>
      </c>
      <c r="V13" s="40" t="s">
        <v>9</v>
      </c>
      <c r="W13" s="40" t="s">
        <v>9</v>
      </c>
      <c r="X13" s="43">
        <v>12</v>
      </c>
      <c r="Y13" s="40" t="s">
        <v>9</v>
      </c>
      <c r="Z13" s="40" t="s">
        <v>9</v>
      </c>
      <c r="AA13" s="40" t="s">
        <v>9</v>
      </c>
      <c r="AB13" s="28">
        <v>0</v>
      </c>
      <c r="AC13" s="29">
        <v>0</v>
      </c>
      <c r="AD13" s="29">
        <v>0</v>
      </c>
    </row>
    <row r="14" spans="1:30" ht="14.5" x14ac:dyDescent="0.35">
      <c r="A14" s="201"/>
      <c r="B14" s="204"/>
      <c r="C14" s="204"/>
      <c r="D14" s="58"/>
      <c r="E14" s="58"/>
      <c r="F14" s="61">
        <v>9</v>
      </c>
      <c r="G14" s="65">
        <v>2452</v>
      </c>
      <c r="H14" s="63">
        <v>12</v>
      </c>
      <c r="I14" s="43">
        <v>12</v>
      </c>
      <c r="J14" s="43">
        <v>12</v>
      </c>
      <c r="K14" s="43">
        <v>12</v>
      </c>
      <c r="L14" s="43">
        <v>12</v>
      </c>
      <c r="M14" s="43">
        <v>12</v>
      </c>
      <c r="N14" s="43">
        <v>12</v>
      </c>
      <c r="O14" s="40" t="s">
        <v>9</v>
      </c>
      <c r="P14" s="40" t="s">
        <v>9</v>
      </c>
      <c r="Q14" s="40" t="s">
        <v>9</v>
      </c>
      <c r="R14" s="43">
        <v>12</v>
      </c>
      <c r="S14" s="40" t="s">
        <v>9</v>
      </c>
      <c r="T14" s="40" t="s">
        <v>9</v>
      </c>
      <c r="U14" s="40" t="s">
        <v>9</v>
      </c>
      <c r="V14" s="40" t="s">
        <v>9</v>
      </c>
      <c r="W14" s="40" t="s">
        <v>9</v>
      </c>
      <c r="X14" s="43">
        <v>12</v>
      </c>
      <c r="Y14" s="40" t="s">
        <v>9</v>
      </c>
      <c r="Z14" s="40" t="s">
        <v>9</v>
      </c>
      <c r="AA14" s="40" t="s">
        <v>9</v>
      </c>
      <c r="AB14" s="28">
        <v>0</v>
      </c>
      <c r="AC14" s="29">
        <v>0</v>
      </c>
      <c r="AD14" s="29">
        <v>0</v>
      </c>
    </row>
    <row r="15" spans="1:30" ht="14.5" x14ac:dyDescent="0.35">
      <c r="A15" s="201"/>
      <c r="B15" s="204"/>
      <c r="C15" s="204"/>
      <c r="D15" s="58"/>
      <c r="E15" s="58"/>
      <c r="F15" s="61">
        <v>10</v>
      </c>
      <c r="G15" s="65">
        <v>2457</v>
      </c>
      <c r="H15" s="63">
        <v>12</v>
      </c>
      <c r="I15" s="43">
        <v>12</v>
      </c>
      <c r="J15" s="43">
        <v>12</v>
      </c>
      <c r="K15" s="43">
        <v>12</v>
      </c>
      <c r="L15" s="43">
        <v>12</v>
      </c>
      <c r="M15" s="43">
        <v>12</v>
      </c>
      <c r="N15" s="43">
        <v>12</v>
      </c>
      <c r="O15" s="40" t="s">
        <v>9</v>
      </c>
      <c r="P15" s="40" t="s">
        <v>9</v>
      </c>
      <c r="Q15" s="40" t="s">
        <v>9</v>
      </c>
      <c r="R15" s="43">
        <v>12</v>
      </c>
      <c r="S15" s="40" t="s">
        <v>9</v>
      </c>
      <c r="T15" s="40" t="s">
        <v>9</v>
      </c>
      <c r="U15" s="40" t="s">
        <v>9</v>
      </c>
      <c r="V15" s="40" t="s">
        <v>9</v>
      </c>
      <c r="W15" s="40" t="s">
        <v>9</v>
      </c>
      <c r="X15" s="43">
        <v>12</v>
      </c>
      <c r="Y15" s="40" t="s">
        <v>9</v>
      </c>
      <c r="Z15" s="40" t="s">
        <v>9</v>
      </c>
      <c r="AA15" s="40" t="s">
        <v>9</v>
      </c>
      <c r="AB15" s="28">
        <v>0</v>
      </c>
      <c r="AC15" s="29">
        <v>0</v>
      </c>
      <c r="AD15" s="29">
        <v>0</v>
      </c>
    </row>
    <row r="16" spans="1:30" ht="15" thickBot="1" x14ac:dyDescent="0.4">
      <c r="A16" s="201"/>
      <c r="B16" s="204"/>
      <c r="C16" s="204"/>
      <c r="D16" s="58"/>
      <c r="E16" s="58"/>
      <c r="F16" s="61">
        <v>11</v>
      </c>
      <c r="G16" s="66">
        <v>2462</v>
      </c>
      <c r="H16" s="63">
        <v>12</v>
      </c>
      <c r="I16" s="43">
        <v>12</v>
      </c>
      <c r="J16" s="43">
        <v>12</v>
      </c>
      <c r="K16" s="43">
        <v>12</v>
      </c>
      <c r="L16" s="43">
        <v>12</v>
      </c>
      <c r="M16" s="43">
        <v>12</v>
      </c>
      <c r="N16" s="43">
        <v>12</v>
      </c>
      <c r="O16" s="40" t="s">
        <v>9</v>
      </c>
      <c r="P16" s="40" t="s">
        <v>9</v>
      </c>
      <c r="Q16" s="40" t="s">
        <v>9</v>
      </c>
      <c r="R16" s="43">
        <v>12</v>
      </c>
      <c r="S16" s="40" t="s">
        <v>9</v>
      </c>
      <c r="T16" s="40" t="s">
        <v>9</v>
      </c>
      <c r="U16" s="40" t="s">
        <v>9</v>
      </c>
      <c r="V16" s="40" t="s">
        <v>9</v>
      </c>
      <c r="W16" s="40" t="s">
        <v>9</v>
      </c>
      <c r="X16" s="43">
        <v>12</v>
      </c>
      <c r="Y16" s="40" t="s">
        <v>9</v>
      </c>
      <c r="Z16" s="40" t="s">
        <v>9</v>
      </c>
      <c r="AA16" s="40" t="s">
        <v>9</v>
      </c>
      <c r="AB16" s="30">
        <v>0</v>
      </c>
      <c r="AC16" s="31">
        <v>0</v>
      </c>
      <c r="AD16" s="31">
        <v>0</v>
      </c>
    </row>
    <row r="17" spans="1:30" ht="14.5" x14ac:dyDescent="0.35">
      <c r="A17" s="201"/>
      <c r="B17" s="204"/>
      <c r="C17" s="204"/>
      <c r="D17" s="58"/>
      <c r="E17" s="58"/>
      <c r="F17" s="61">
        <v>12</v>
      </c>
      <c r="G17" s="65">
        <v>2467</v>
      </c>
      <c r="H17" s="63">
        <v>12</v>
      </c>
      <c r="I17" s="43">
        <v>12</v>
      </c>
      <c r="J17" s="43">
        <v>12</v>
      </c>
      <c r="K17" s="43">
        <v>12</v>
      </c>
      <c r="L17" s="43">
        <v>12</v>
      </c>
      <c r="M17" s="43">
        <v>12</v>
      </c>
      <c r="N17" s="43">
        <v>12</v>
      </c>
      <c r="O17" s="40" t="s">
        <v>9</v>
      </c>
      <c r="P17" s="40" t="s">
        <v>9</v>
      </c>
      <c r="Q17" s="40" t="s">
        <v>9</v>
      </c>
      <c r="R17" s="43">
        <v>12</v>
      </c>
      <c r="S17" s="40" t="s">
        <v>9</v>
      </c>
      <c r="T17" s="40" t="s">
        <v>9</v>
      </c>
      <c r="U17" s="40" t="s">
        <v>9</v>
      </c>
      <c r="V17" s="40" t="s">
        <v>9</v>
      </c>
      <c r="W17" s="40" t="s">
        <v>9</v>
      </c>
      <c r="X17" s="43">
        <v>12</v>
      </c>
      <c r="Y17" s="40" t="s">
        <v>9</v>
      </c>
      <c r="Z17" s="40" t="s">
        <v>9</v>
      </c>
      <c r="AA17" s="40" t="s">
        <v>9</v>
      </c>
      <c r="AB17" s="28">
        <v>0</v>
      </c>
      <c r="AC17" s="29">
        <v>0</v>
      </c>
      <c r="AD17" s="29">
        <v>0</v>
      </c>
    </row>
    <row r="18" spans="1:30" ht="14.5" x14ac:dyDescent="0.35">
      <c r="A18" s="201"/>
      <c r="B18" s="204"/>
      <c r="C18" s="204"/>
      <c r="D18" s="58"/>
      <c r="E18" s="58"/>
      <c r="F18" s="61">
        <v>13</v>
      </c>
      <c r="G18" s="65">
        <v>2472</v>
      </c>
      <c r="H18" s="63">
        <v>12</v>
      </c>
      <c r="I18" s="43">
        <v>12</v>
      </c>
      <c r="J18" s="43">
        <v>12</v>
      </c>
      <c r="K18" s="43">
        <v>12</v>
      </c>
      <c r="L18" s="43">
        <v>12</v>
      </c>
      <c r="M18" s="43">
        <v>12</v>
      </c>
      <c r="N18" s="43">
        <v>12</v>
      </c>
      <c r="O18" s="40" t="s">
        <v>9</v>
      </c>
      <c r="P18" s="40" t="s">
        <v>9</v>
      </c>
      <c r="Q18" s="40" t="s">
        <v>9</v>
      </c>
      <c r="R18" s="43">
        <v>12</v>
      </c>
      <c r="S18" s="40" t="s">
        <v>9</v>
      </c>
      <c r="T18" s="40" t="s">
        <v>9</v>
      </c>
      <c r="U18" s="40" t="s">
        <v>9</v>
      </c>
      <c r="V18" s="40" t="s">
        <v>9</v>
      </c>
      <c r="W18" s="40" t="s">
        <v>9</v>
      </c>
      <c r="X18" s="43">
        <v>12</v>
      </c>
      <c r="Y18" s="40" t="s">
        <v>9</v>
      </c>
      <c r="Z18" s="40" t="s">
        <v>9</v>
      </c>
      <c r="AA18" s="40" t="s">
        <v>9</v>
      </c>
      <c r="AB18" s="28">
        <v>0</v>
      </c>
      <c r="AC18" s="29">
        <v>0</v>
      </c>
      <c r="AD18" s="29">
        <v>0</v>
      </c>
    </row>
    <row r="19" spans="1:30" ht="15" thickBot="1" x14ac:dyDescent="0.4">
      <c r="A19" s="202"/>
      <c r="B19" s="205"/>
      <c r="C19" s="205"/>
      <c r="D19" s="59"/>
      <c r="E19" s="59"/>
      <c r="F19" s="62">
        <v>14</v>
      </c>
      <c r="G19" s="67">
        <v>2482</v>
      </c>
      <c r="H19" s="63">
        <v>12</v>
      </c>
      <c r="I19" s="40" t="s">
        <v>9</v>
      </c>
      <c r="J19" s="40" t="s">
        <v>9</v>
      </c>
      <c r="K19" s="40" t="s">
        <v>9</v>
      </c>
      <c r="L19" s="40" t="s">
        <v>9</v>
      </c>
      <c r="M19" s="40" t="s">
        <v>9</v>
      </c>
      <c r="N19" s="40" t="s">
        <v>9</v>
      </c>
      <c r="O19" s="40" t="s">
        <v>9</v>
      </c>
      <c r="P19" s="40" t="s">
        <v>9</v>
      </c>
      <c r="Q19" s="40" t="s">
        <v>9</v>
      </c>
      <c r="R19" s="40" t="s">
        <v>9</v>
      </c>
      <c r="S19" s="40" t="s">
        <v>9</v>
      </c>
      <c r="T19" s="40" t="s">
        <v>9</v>
      </c>
      <c r="U19" s="40" t="s">
        <v>9</v>
      </c>
      <c r="V19" s="40" t="s">
        <v>9</v>
      </c>
      <c r="W19" s="40" t="s">
        <v>9</v>
      </c>
      <c r="X19" s="40" t="s">
        <v>9</v>
      </c>
      <c r="Y19" s="40" t="s">
        <v>9</v>
      </c>
      <c r="Z19" s="40" t="s">
        <v>9</v>
      </c>
      <c r="AA19" s="40" t="s">
        <v>9</v>
      </c>
      <c r="AB19" s="30">
        <v>0</v>
      </c>
      <c r="AC19" s="31">
        <v>0</v>
      </c>
      <c r="AD19" s="31">
        <v>0</v>
      </c>
    </row>
    <row r="20" spans="1:30" ht="13" thickBot="1" x14ac:dyDescent="0.3"/>
    <row r="21" spans="1:30" ht="13" thickBot="1" x14ac:dyDescent="0.3">
      <c r="B21" s="14" t="s">
        <v>29</v>
      </c>
      <c r="C21" s="38">
        <v>11</v>
      </c>
      <c r="D21" s="9"/>
      <c r="E21" s="9"/>
      <c r="F21" s="9" t="s">
        <v>8</v>
      </c>
      <c r="G21" s="3" t="s">
        <v>7</v>
      </c>
    </row>
    <row r="22" spans="1:30" ht="13" thickBot="1" x14ac:dyDescent="0.3"/>
    <row r="23" spans="1:30" ht="13.5" customHeight="1" thickBot="1" x14ac:dyDescent="0.35">
      <c r="B23" s="53" t="s">
        <v>49</v>
      </c>
      <c r="C23" s="54">
        <v>1</v>
      </c>
      <c r="G23" s="10"/>
      <c r="H23" s="1" t="s">
        <v>5</v>
      </c>
      <c r="V23" s="192" t="s">
        <v>59</v>
      </c>
      <c r="W23" s="195"/>
      <c r="X23" s="197" t="s">
        <v>60</v>
      </c>
      <c r="Y23" s="198"/>
      <c r="Z23" s="198"/>
      <c r="AA23" s="198"/>
      <c r="AB23" s="198"/>
      <c r="AC23" s="198"/>
      <c r="AD23" s="199"/>
    </row>
    <row r="24" spans="1:30" ht="13" customHeight="1" thickBot="1" x14ac:dyDescent="0.3">
      <c r="G24" s="8" t="s">
        <v>9</v>
      </c>
      <c r="H24" s="1" t="s">
        <v>6</v>
      </c>
      <c r="V24" s="193"/>
      <c r="W24" s="196"/>
      <c r="X24" s="88" t="s">
        <v>61</v>
      </c>
      <c r="Y24" s="89">
        <v>1</v>
      </c>
      <c r="Z24" s="89">
        <v>2</v>
      </c>
      <c r="AA24" s="89">
        <v>3</v>
      </c>
      <c r="AB24" s="89">
        <v>4</v>
      </c>
      <c r="AC24" s="89">
        <v>5</v>
      </c>
      <c r="AD24" s="90">
        <v>6</v>
      </c>
    </row>
    <row r="25" spans="1:30" ht="13" customHeight="1" thickBot="1" x14ac:dyDescent="0.3">
      <c r="B25" s="55" t="s">
        <v>50</v>
      </c>
      <c r="C25" s="56">
        <v>10</v>
      </c>
      <c r="H25" s="1"/>
      <c r="V25" s="193"/>
      <c r="W25" s="91" t="s">
        <v>62</v>
      </c>
      <c r="X25" s="92">
        <v>4</v>
      </c>
      <c r="Y25" s="92">
        <v>6</v>
      </c>
      <c r="Z25" s="92">
        <v>10</v>
      </c>
      <c r="AA25" s="92">
        <v>12</v>
      </c>
      <c r="AB25" s="92">
        <v>0</v>
      </c>
      <c r="AC25" s="92">
        <v>0</v>
      </c>
      <c r="AD25" s="92">
        <v>0</v>
      </c>
    </row>
    <row r="26" spans="1:30" ht="12.5" customHeight="1" x14ac:dyDescent="0.25">
      <c r="V26" s="193"/>
      <c r="W26" s="91" t="s">
        <v>63</v>
      </c>
      <c r="X26" s="92">
        <v>4</v>
      </c>
      <c r="Y26" s="92">
        <v>6</v>
      </c>
      <c r="Z26" s="92">
        <v>10</v>
      </c>
      <c r="AA26" s="92">
        <v>12</v>
      </c>
      <c r="AB26" s="92">
        <v>0</v>
      </c>
      <c r="AC26" s="92">
        <v>0</v>
      </c>
      <c r="AD26" s="92">
        <v>0</v>
      </c>
    </row>
    <row r="27" spans="1:30" ht="13" customHeight="1" thickBot="1" x14ac:dyDescent="0.3">
      <c r="B27" s="61"/>
      <c r="C27" s="61"/>
      <c r="Q27" t="s">
        <v>42</v>
      </c>
      <c r="V27" s="194"/>
      <c r="W27" s="93" t="s">
        <v>64</v>
      </c>
      <c r="X27" s="92">
        <v>4</v>
      </c>
      <c r="Y27" s="92">
        <v>6</v>
      </c>
      <c r="Z27" s="92">
        <v>10</v>
      </c>
      <c r="AA27" s="92">
        <v>12</v>
      </c>
      <c r="AB27" s="94">
        <v>0</v>
      </c>
      <c r="AC27" s="94">
        <v>0</v>
      </c>
      <c r="AD27" s="94">
        <v>0</v>
      </c>
    </row>
    <row r="28" spans="1:30" ht="13" thickBot="1" x14ac:dyDescent="0.3"/>
    <row r="29" spans="1:30" x14ac:dyDescent="0.25">
      <c r="A29" s="87" t="s">
        <v>58</v>
      </c>
      <c r="B29" s="83" t="s">
        <v>55</v>
      </c>
      <c r="C29" s="84"/>
      <c r="W29" s="95"/>
    </row>
    <row r="30" spans="1:30" ht="13" thickBot="1" x14ac:dyDescent="0.3">
      <c r="A30" s="87" t="s">
        <v>56</v>
      </c>
      <c r="B30" s="85" t="s">
        <v>57</v>
      </c>
      <c r="C30" s="86"/>
    </row>
    <row r="31" spans="1:30" ht="14.5" x14ac:dyDescent="0.25">
      <c r="V31" s="96" t="s">
        <v>65</v>
      </c>
      <c r="W31" s="97" t="s">
        <v>66</v>
      </c>
    </row>
    <row r="32" spans="1:30" ht="14.5" x14ac:dyDescent="0.25">
      <c r="V32" s="98">
        <v>0</v>
      </c>
      <c r="W32" s="99">
        <v>26</v>
      </c>
    </row>
    <row r="33" spans="22:23" ht="14.5" x14ac:dyDescent="0.25">
      <c r="V33" s="98">
        <v>1</v>
      </c>
      <c r="W33" s="99">
        <v>52</v>
      </c>
    </row>
    <row r="34" spans="22:23" ht="14.5" x14ac:dyDescent="0.25">
      <c r="V34" s="98">
        <v>2</v>
      </c>
      <c r="W34" s="99">
        <v>106</v>
      </c>
    </row>
    <row r="35" spans="22:23" ht="14.5" x14ac:dyDescent="0.25">
      <c r="V35" s="98">
        <v>3</v>
      </c>
      <c r="W35" s="99">
        <v>242</v>
      </c>
    </row>
    <row r="36" spans="22:23" ht="16.75" customHeight="1" x14ac:dyDescent="0.25">
      <c r="V36" s="98">
        <v>4</v>
      </c>
      <c r="W36" s="99">
        <v>484</v>
      </c>
    </row>
    <row r="37" spans="22:23" ht="14.5" x14ac:dyDescent="0.25">
      <c r="V37" s="98">
        <v>5</v>
      </c>
      <c r="W37" s="99">
        <v>996</v>
      </c>
    </row>
    <row r="38" spans="22:23" ht="15" thickBot="1" x14ac:dyDescent="0.3">
      <c r="V38" s="100">
        <v>6</v>
      </c>
      <c r="W38" s="101" t="s">
        <v>67</v>
      </c>
    </row>
  </sheetData>
  <mergeCells count="7">
    <mergeCell ref="H1:J1"/>
    <mergeCell ref="V23:V27"/>
    <mergeCell ref="W23:W24"/>
    <mergeCell ref="X23:AD23"/>
    <mergeCell ref="A6:A19"/>
    <mergeCell ref="B6:B19"/>
    <mergeCell ref="C6:C19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2"/>
  <sheetViews>
    <sheetView tabSelected="1" topLeftCell="F1" zoomScale="85" zoomScaleNormal="85" workbookViewId="0">
      <selection activeCell="R18" sqref="R18:R19"/>
    </sheetView>
  </sheetViews>
  <sheetFormatPr defaultRowHeight="10" x14ac:dyDescent="0.2"/>
  <cols>
    <col min="1" max="1" width="9.54296875" style="1" customWidth="1"/>
    <col min="2" max="2" width="11" style="1" customWidth="1"/>
    <col min="3" max="5" width="11.1796875" style="1" customWidth="1"/>
    <col min="6" max="6" width="15.453125" style="1" customWidth="1"/>
    <col min="7" max="26" width="11.81640625" style="1" customWidth="1"/>
    <col min="27" max="28" width="9.1796875" style="1"/>
    <col min="29" max="29" width="12.54296875" style="1" bestFit="1" customWidth="1"/>
    <col min="30" max="30" width="13.81640625" style="1" bestFit="1" customWidth="1"/>
    <col min="31" max="31" width="9.81640625" style="1" bestFit="1" customWidth="1"/>
    <col min="32" max="252" width="9.1796875" style="1"/>
    <col min="253" max="253" width="18.1796875" style="1" customWidth="1"/>
    <col min="254" max="254" width="11.453125" style="1" customWidth="1"/>
    <col min="255" max="256" width="5" style="1" customWidth="1"/>
    <col min="257" max="259" width="5" style="1" bestFit="1" customWidth="1"/>
    <col min="260" max="260" width="5" style="1" customWidth="1"/>
    <col min="261" max="281" width="5" style="1" bestFit="1" customWidth="1"/>
    <col min="282" max="285" width="9.1796875" style="1"/>
    <col min="286" max="286" width="13.81640625" style="1" bestFit="1" customWidth="1"/>
    <col min="287" max="287" width="9.81640625" style="1" bestFit="1" customWidth="1"/>
    <col min="288" max="508" width="9.1796875" style="1"/>
    <col min="509" max="509" width="18.1796875" style="1" customWidth="1"/>
    <col min="510" max="510" width="11.453125" style="1" customWidth="1"/>
    <col min="511" max="512" width="5" style="1" customWidth="1"/>
    <col min="513" max="515" width="5" style="1" bestFit="1" customWidth="1"/>
    <col min="516" max="516" width="5" style="1" customWidth="1"/>
    <col min="517" max="537" width="5" style="1" bestFit="1" customWidth="1"/>
    <col min="538" max="541" width="9.1796875" style="1"/>
    <col min="542" max="542" width="13.81640625" style="1" bestFit="1" customWidth="1"/>
    <col min="543" max="543" width="9.81640625" style="1" bestFit="1" customWidth="1"/>
    <col min="544" max="764" width="9.1796875" style="1"/>
    <col min="765" max="765" width="18.1796875" style="1" customWidth="1"/>
    <col min="766" max="766" width="11.453125" style="1" customWidth="1"/>
    <col min="767" max="768" width="5" style="1" customWidth="1"/>
    <col min="769" max="771" width="5" style="1" bestFit="1" customWidth="1"/>
    <col min="772" max="772" width="5" style="1" customWidth="1"/>
    <col min="773" max="793" width="5" style="1" bestFit="1" customWidth="1"/>
    <col min="794" max="797" width="9.1796875" style="1"/>
    <col min="798" max="798" width="13.81640625" style="1" bestFit="1" customWidth="1"/>
    <col min="799" max="799" width="9.81640625" style="1" bestFit="1" customWidth="1"/>
    <col min="800" max="1020" width="9.1796875" style="1"/>
    <col min="1021" max="1021" width="18.1796875" style="1" customWidth="1"/>
    <col min="1022" max="1022" width="11.453125" style="1" customWidth="1"/>
    <col min="1023" max="1024" width="5" style="1" customWidth="1"/>
    <col min="1025" max="1027" width="5" style="1" bestFit="1" customWidth="1"/>
    <col min="1028" max="1028" width="5" style="1" customWidth="1"/>
    <col min="1029" max="1049" width="5" style="1" bestFit="1" customWidth="1"/>
    <col min="1050" max="1053" width="9.1796875" style="1"/>
    <col min="1054" max="1054" width="13.81640625" style="1" bestFit="1" customWidth="1"/>
    <col min="1055" max="1055" width="9.81640625" style="1" bestFit="1" customWidth="1"/>
    <col min="1056" max="1276" width="9.1796875" style="1"/>
    <col min="1277" max="1277" width="18.1796875" style="1" customWidth="1"/>
    <col min="1278" max="1278" width="11.453125" style="1" customWidth="1"/>
    <col min="1279" max="1280" width="5" style="1" customWidth="1"/>
    <col min="1281" max="1283" width="5" style="1" bestFit="1" customWidth="1"/>
    <col min="1284" max="1284" width="5" style="1" customWidth="1"/>
    <col min="1285" max="1305" width="5" style="1" bestFit="1" customWidth="1"/>
    <col min="1306" max="1309" width="9.1796875" style="1"/>
    <col min="1310" max="1310" width="13.81640625" style="1" bestFit="1" customWidth="1"/>
    <col min="1311" max="1311" width="9.81640625" style="1" bestFit="1" customWidth="1"/>
    <col min="1312" max="1532" width="9.1796875" style="1"/>
    <col min="1533" max="1533" width="18.1796875" style="1" customWidth="1"/>
    <col min="1534" max="1534" width="11.453125" style="1" customWidth="1"/>
    <col min="1535" max="1536" width="5" style="1" customWidth="1"/>
    <col min="1537" max="1539" width="5" style="1" bestFit="1" customWidth="1"/>
    <col min="1540" max="1540" width="5" style="1" customWidth="1"/>
    <col min="1541" max="1561" width="5" style="1" bestFit="1" customWidth="1"/>
    <col min="1562" max="1565" width="9.1796875" style="1"/>
    <col min="1566" max="1566" width="13.81640625" style="1" bestFit="1" customWidth="1"/>
    <col min="1567" max="1567" width="9.81640625" style="1" bestFit="1" customWidth="1"/>
    <col min="1568" max="1788" width="9.1796875" style="1"/>
    <col min="1789" max="1789" width="18.1796875" style="1" customWidth="1"/>
    <col min="1790" max="1790" width="11.453125" style="1" customWidth="1"/>
    <col min="1791" max="1792" width="5" style="1" customWidth="1"/>
    <col min="1793" max="1795" width="5" style="1" bestFit="1" customWidth="1"/>
    <col min="1796" max="1796" width="5" style="1" customWidth="1"/>
    <col min="1797" max="1817" width="5" style="1" bestFit="1" customWidth="1"/>
    <col min="1818" max="1821" width="9.1796875" style="1"/>
    <col min="1822" max="1822" width="13.81640625" style="1" bestFit="1" customWidth="1"/>
    <col min="1823" max="1823" width="9.81640625" style="1" bestFit="1" customWidth="1"/>
    <col min="1824" max="2044" width="9.1796875" style="1"/>
    <col min="2045" max="2045" width="18.1796875" style="1" customWidth="1"/>
    <col min="2046" max="2046" width="11.453125" style="1" customWidth="1"/>
    <col min="2047" max="2048" width="5" style="1" customWidth="1"/>
    <col min="2049" max="2051" width="5" style="1" bestFit="1" customWidth="1"/>
    <col min="2052" max="2052" width="5" style="1" customWidth="1"/>
    <col min="2053" max="2073" width="5" style="1" bestFit="1" customWidth="1"/>
    <col min="2074" max="2077" width="9.1796875" style="1"/>
    <col min="2078" max="2078" width="13.81640625" style="1" bestFit="1" customWidth="1"/>
    <col min="2079" max="2079" width="9.81640625" style="1" bestFit="1" customWidth="1"/>
    <col min="2080" max="2300" width="9.1796875" style="1"/>
    <col min="2301" max="2301" width="18.1796875" style="1" customWidth="1"/>
    <col min="2302" max="2302" width="11.453125" style="1" customWidth="1"/>
    <col min="2303" max="2304" width="5" style="1" customWidth="1"/>
    <col min="2305" max="2307" width="5" style="1" bestFit="1" customWidth="1"/>
    <col min="2308" max="2308" width="5" style="1" customWidth="1"/>
    <col min="2309" max="2329" width="5" style="1" bestFit="1" customWidth="1"/>
    <col min="2330" max="2333" width="9.1796875" style="1"/>
    <col min="2334" max="2334" width="13.81640625" style="1" bestFit="1" customWidth="1"/>
    <col min="2335" max="2335" width="9.81640625" style="1" bestFit="1" customWidth="1"/>
    <col min="2336" max="2556" width="9.1796875" style="1"/>
    <col min="2557" max="2557" width="18.1796875" style="1" customWidth="1"/>
    <col min="2558" max="2558" width="11.453125" style="1" customWidth="1"/>
    <col min="2559" max="2560" width="5" style="1" customWidth="1"/>
    <col min="2561" max="2563" width="5" style="1" bestFit="1" customWidth="1"/>
    <col min="2564" max="2564" width="5" style="1" customWidth="1"/>
    <col min="2565" max="2585" width="5" style="1" bestFit="1" customWidth="1"/>
    <col min="2586" max="2589" width="9.1796875" style="1"/>
    <col min="2590" max="2590" width="13.81640625" style="1" bestFit="1" customWidth="1"/>
    <col min="2591" max="2591" width="9.81640625" style="1" bestFit="1" customWidth="1"/>
    <col min="2592" max="2812" width="9.1796875" style="1"/>
    <col min="2813" max="2813" width="18.1796875" style="1" customWidth="1"/>
    <col min="2814" max="2814" width="11.453125" style="1" customWidth="1"/>
    <col min="2815" max="2816" width="5" style="1" customWidth="1"/>
    <col min="2817" max="2819" width="5" style="1" bestFit="1" customWidth="1"/>
    <col min="2820" max="2820" width="5" style="1" customWidth="1"/>
    <col min="2821" max="2841" width="5" style="1" bestFit="1" customWidth="1"/>
    <col min="2842" max="2845" width="9.1796875" style="1"/>
    <col min="2846" max="2846" width="13.81640625" style="1" bestFit="1" customWidth="1"/>
    <col min="2847" max="2847" width="9.81640625" style="1" bestFit="1" customWidth="1"/>
    <col min="2848" max="3068" width="9.1796875" style="1"/>
    <col min="3069" max="3069" width="18.1796875" style="1" customWidth="1"/>
    <col min="3070" max="3070" width="11.453125" style="1" customWidth="1"/>
    <col min="3071" max="3072" width="5" style="1" customWidth="1"/>
    <col min="3073" max="3075" width="5" style="1" bestFit="1" customWidth="1"/>
    <col min="3076" max="3076" width="5" style="1" customWidth="1"/>
    <col min="3077" max="3097" width="5" style="1" bestFit="1" customWidth="1"/>
    <col min="3098" max="3101" width="9.1796875" style="1"/>
    <col min="3102" max="3102" width="13.81640625" style="1" bestFit="1" customWidth="1"/>
    <col min="3103" max="3103" width="9.81640625" style="1" bestFit="1" customWidth="1"/>
    <col min="3104" max="3324" width="9.1796875" style="1"/>
    <col min="3325" max="3325" width="18.1796875" style="1" customWidth="1"/>
    <col min="3326" max="3326" width="11.453125" style="1" customWidth="1"/>
    <col min="3327" max="3328" width="5" style="1" customWidth="1"/>
    <col min="3329" max="3331" width="5" style="1" bestFit="1" customWidth="1"/>
    <col min="3332" max="3332" width="5" style="1" customWidth="1"/>
    <col min="3333" max="3353" width="5" style="1" bestFit="1" customWidth="1"/>
    <col min="3354" max="3357" width="9.1796875" style="1"/>
    <col min="3358" max="3358" width="13.81640625" style="1" bestFit="1" customWidth="1"/>
    <col min="3359" max="3359" width="9.81640625" style="1" bestFit="1" customWidth="1"/>
    <col min="3360" max="3580" width="9.1796875" style="1"/>
    <col min="3581" max="3581" width="18.1796875" style="1" customWidth="1"/>
    <col min="3582" max="3582" width="11.453125" style="1" customWidth="1"/>
    <col min="3583" max="3584" width="5" style="1" customWidth="1"/>
    <col min="3585" max="3587" width="5" style="1" bestFit="1" customWidth="1"/>
    <col min="3588" max="3588" width="5" style="1" customWidth="1"/>
    <col min="3589" max="3609" width="5" style="1" bestFit="1" customWidth="1"/>
    <col min="3610" max="3613" width="9.1796875" style="1"/>
    <col min="3614" max="3614" width="13.81640625" style="1" bestFit="1" customWidth="1"/>
    <col min="3615" max="3615" width="9.81640625" style="1" bestFit="1" customWidth="1"/>
    <col min="3616" max="3836" width="9.1796875" style="1"/>
    <col min="3837" max="3837" width="18.1796875" style="1" customWidth="1"/>
    <col min="3838" max="3838" width="11.453125" style="1" customWidth="1"/>
    <col min="3839" max="3840" width="5" style="1" customWidth="1"/>
    <col min="3841" max="3843" width="5" style="1" bestFit="1" customWidth="1"/>
    <col min="3844" max="3844" width="5" style="1" customWidth="1"/>
    <col min="3845" max="3865" width="5" style="1" bestFit="1" customWidth="1"/>
    <col min="3866" max="3869" width="9.1796875" style="1"/>
    <col min="3870" max="3870" width="13.81640625" style="1" bestFit="1" customWidth="1"/>
    <col min="3871" max="3871" width="9.81640625" style="1" bestFit="1" customWidth="1"/>
    <col min="3872" max="4092" width="9.1796875" style="1"/>
    <col min="4093" max="4093" width="18.1796875" style="1" customWidth="1"/>
    <col min="4094" max="4094" width="11.453125" style="1" customWidth="1"/>
    <col min="4095" max="4096" width="5" style="1" customWidth="1"/>
    <col min="4097" max="4099" width="5" style="1" bestFit="1" customWidth="1"/>
    <col min="4100" max="4100" width="5" style="1" customWidth="1"/>
    <col min="4101" max="4121" width="5" style="1" bestFit="1" customWidth="1"/>
    <col min="4122" max="4125" width="9.1796875" style="1"/>
    <col min="4126" max="4126" width="13.81640625" style="1" bestFit="1" customWidth="1"/>
    <col min="4127" max="4127" width="9.81640625" style="1" bestFit="1" customWidth="1"/>
    <col min="4128" max="4348" width="9.1796875" style="1"/>
    <col min="4349" max="4349" width="18.1796875" style="1" customWidth="1"/>
    <col min="4350" max="4350" width="11.453125" style="1" customWidth="1"/>
    <col min="4351" max="4352" width="5" style="1" customWidth="1"/>
    <col min="4353" max="4355" width="5" style="1" bestFit="1" customWidth="1"/>
    <col min="4356" max="4356" width="5" style="1" customWidth="1"/>
    <col min="4357" max="4377" width="5" style="1" bestFit="1" customWidth="1"/>
    <col min="4378" max="4381" width="9.1796875" style="1"/>
    <col min="4382" max="4382" width="13.81640625" style="1" bestFit="1" customWidth="1"/>
    <col min="4383" max="4383" width="9.81640625" style="1" bestFit="1" customWidth="1"/>
    <col min="4384" max="4604" width="9.1796875" style="1"/>
    <col min="4605" max="4605" width="18.1796875" style="1" customWidth="1"/>
    <col min="4606" max="4606" width="11.453125" style="1" customWidth="1"/>
    <col min="4607" max="4608" width="5" style="1" customWidth="1"/>
    <col min="4609" max="4611" width="5" style="1" bestFit="1" customWidth="1"/>
    <col min="4612" max="4612" width="5" style="1" customWidth="1"/>
    <col min="4613" max="4633" width="5" style="1" bestFit="1" customWidth="1"/>
    <col min="4634" max="4637" width="9.1796875" style="1"/>
    <col min="4638" max="4638" width="13.81640625" style="1" bestFit="1" customWidth="1"/>
    <col min="4639" max="4639" width="9.81640625" style="1" bestFit="1" customWidth="1"/>
    <col min="4640" max="4860" width="9.1796875" style="1"/>
    <col min="4861" max="4861" width="18.1796875" style="1" customWidth="1"/>
    <col min="4862" max="4862" width="11.453125" style="1" customWidth="1"/>
    <col min="4863" max="4864" width="5" style="1" customWidth="1"/>
    <col min="4865" max="4867" width="5" style="1" bestFit="1" customWidth="1"/>
    <col min="4868" max="4868" width="5" style="1" customWidth="1"/>
    <col min="4869" max="4889" width="5" style="1" bestFit="1" customWidth="1"/>
    <col min="4890" max="4893" width="9.1796875" style="1"/>
    <col min="4894" max="4894" width="13.81640625" style="1" bestFit="1" customWidth="1"/>
    <col min="4895" max="4895" width="9.81640625" style="1" bestFit="1" customWidth="1"/>
    <col min="4896" max="5116" width="9.1796875" style="1"/>
    <col min="5117" max="5117" width="18.1796875" style="1" customWidth="1"/>
    <col min="5118" max="5118" width="11.453125" style="1" customWidth="1"/>
    <col min="5119" max="5120" width="5" style="1" customWidth="1"/>
    <col min="5121" max="5123" width="5" style="1" bestFit="1" customWidth="1"/>
    <col min="5124" max="5124" width="5" style="1" customWidth="1"/>
    <col min="5125" max="5145" width="5" style="1" bestFit="1" customWidth="1"/>
    <col min="5146" max="5149" width="9.1796875" style="1"/>
    <col min="5150" max="5150" width="13.81640625" style="1" bestFit="1" customWidth="1"/>
    <col min="5151" max="5151" width="9.81640625" style="1" bestFit="1" customWidth="1"/>
    <col min="5152" max="5372" width="9.1796875" style="1"/>
    <col min="5373" max="5373" width="18.1796875" style="1" customWidth="1"/>
    <col min="5374" max="5374" width="11.453125" style="1" customWidth="1"/>
    <col min="5375" max="5376" width="5" style="1" customWidth="1"/>
    <col min="5377" max="5379" width="5" style="1" bestFit="1" customWidth="1"/>
    <col min="5380" max="5380" width="5" style="1" customWidth="1"/>
    <col min="5381" max="5401" width="5" style="1" bestFit="1" customWidth="1"/>
    <col min="5402" max="5405" width="9.1796875" style="1"/>
    <col min="5406" max="5406" width="13.81640625" style="1" bestFit="1" customWidth="1"/>
    <col min="5407" max="5407" width="9.81640625" style="1" bestFit="1" customWidth="1"/>
    <col min="5408" max="5628" width="9.1796875" style="1"/>
    <col min="5629" max="5629" width="18.1796875" style="1" customWidth="1"/>
    <col min="5630" max="5630" width="11.453125" style="1" customWidth="1"/>
    <col min="5631" max="5632" width="5" style="1" customWidth="1"/>
    <col min="5633" max="5635" width="5" style="1" bestFit="1" customWidth="1"/>
    <col min="5636" max="5636" width="5" style="1" customWidth="1"/>
    <col min="5637" max="5657" width="5" style="1" bestFit="1" customWidth="1"/>
    <col min="5658" max="5661" width="9.1796875" style="1"/>
    <col min="5662" max="5662" width="13.81640625" style="1" bestFit="1" customWidth="1"/>
    <col min="5663" max="5663" width="9.81640625" style="1" bestFit="1" customWidth="1"/>
    <col min="5664" max="5884" width="9.1796875" style="1"/>
    <col min="5885" max="5885" width="18.1796875" style="1" customWidth="1"/>
    <col min="5886" max="5886" width="11.453125" style="1" customWidth="1"/>
    <col min="5887" max="5888" width="5" style="1" customWidth="1"/>
    <col min="5889" max="5891" width="5" style="1" bestFit="1" customWidth="1"/>
    <col min="5892" max="5892" width="5" style="1" customWidth="1"/>
    <col min="5893" max="5913" width="5" style="1" bestFit="1" customWidth="1"/>
    <col min="5914" max="5917" width="9.1796875" style="1"/>
    <col min="5918" max="5918" width="13.81640625" style="1" bestFit="1" customWidth="1"/>
    <col min="5919" max="5919" width="9.81640625" style="1" bestFit="1" customWidth="1"/>
    <col min="5920" max="6140" width="9.1796875" style="1"/>
    <col min="6141" max="6141" width="18.1796875" style="1" customWidth="1"/>
    <col min="6142" max="6142" width="11.453125" style="1" customWidth="1"/>
    <col min="6143" max="6144" width="5" style="1" customWidth="1"/>
    <col min="6145" max="6147" width="5" style="1" bestFit="1" customWidth="1"/>
    <col min="6148" max="6148" width="5" style="1" customWidth="1"/>
    <col min="6149" max="6169" width="5" style="1" bestFit="1" customWidth="1"/>
    <col min="6170" max="6173" width="9.1796875" style="1"/>
    <col min="6174" max="6174" width="13.81640625" style="1" bestFit="1" customWidth="1"/>
    <col min="6175" max="6175" width="9.81640625" style="1" bestFit="1" customWidth="1"/>
    <col min="6176" max="6396" width="9.1796875" style="1"/>
    <col min="6397" max="6397" width="18.1796875" style="1" customWidth="1"/>
    <col min="6398" max="6398" width="11.453125" style="1" customWidth="1"/>
    <col min="6399" max="6400" width="5" style="1" customWidth="1"/>
    <col min="6401" max="6403" width="5" style="1" bestFit="1" customWidth="1"/>
    <col min="6404" max="6404" width="5" style="1" customWidth="1"/>
    <col min="6405" max="6425" width="5" style="1" bestFit="1" customWidth="1"/>
    <col min="6426" max="6429" width="9.1796875" style="1"/>
    <col min="6430" max="6430" width="13.81640625" style="1" bestFit="1" customWidth="1"/>
    <col min="6431" max="6431" width="9.81640625" style="1" bestFit="1" customWidth="1"/>
    <col min="6432" max="6652" width="9.1796875" style="1"/>
    <col min="6653" max="6653" width="18.1796875" style="1" customWidth="1"/>
    <col min="6654" max="6654" width="11.453125" style="1" customWidth="1"/>
    <col min="6655" max="6656" width="5" style="1" customWidth="1"/>
    <col min="6657" max="6659" width="5" style="1" bestFit="1" customWidth="1"/>
    <col min="6660" max="6660" width="5" style="1" customWidth="1"/>
    <col min="6661" max="6681" width="5" style="1" bestFit="1" customWidth="1"/>
    <col min="6682" max="6685" width="9.1796875" style="1"/>
    <col min="6686" max="6686" width="13.81640625" style="1" bestFit="1" customWidth="1"/>
    <col min="6687" max="6687" width="9.81640625" style="1" bestFit="1" customWidth="1"/>
    <col min="6688" max="6908" width="9.1796875" style="1"/>
    <col min="6909" max="6909" width="18.1796875" style="1" customWidth="1"/>
    <col min="6910" max="6910" width="11.453125" style="1" customWidth="1"/>
    <col min="6911" max="6912" width="5" style="1" customWidth="1"/>
    <col min="6913" max="6915" width="5" style="1" bestFit="1" customWidth="1"/>
    <col min="6916" max="6916" width="5" style="1" customWidth="1"/>
    <col min="6917" max="6937" width="5" style="1" bestFit="1" customWidth="1"/>
    <col min="6938" max="6941" width="9.1796875" style="1"/>
    <col min="6942" max="6942" width="13.81640625" style="1" bestFit="1" customWidth="1"/>
    <col min="6943" max="6943" width="9.81640625" style="1" bestFit="1" customWidth="1"/>
    <col min="6944" max="7164" width="9.1796875" style="1"/>
    <col min="7165" max="7165" width="18.1796875" style="1" customWidth="1"/>
    <col min="7166" max="7166" width="11.453125" style="1" customWidth="1"/>
    <col min="7167" max="7168" width="5" style="1" customWidth="1"/>
    <col min="7169" max="7171" width="5" style="1" bestFit="1" customWidth="1"/>
    <col min="7172" max="7172" width="5" style="1" customWidth="1"/>
    <col min="7173" max="7193" width="5" style="1" bestFit="1" customWidth="1"/>
    <col min="7194" max="7197" width="9.1796875" style="1"/>
    <col min="7198" max="7198" width="13.81640625" style="1" bestFit="1" customWidth="1"/>
    <col min="7199" max="7199" width="9.81640625" style="1" bestFit="1" customWidth="1"/>
    <col min="7200" max="7420" width="9.1796875" style="1"/>
    <col min="7421" max="7421" width="18.1796875" style="1" customWidth="1"/>
    <col min="7422" max="7422" width="11.453125" style="1" customWidth="1"/>
    <col min="7423" max="7424" width="5" style="1" customWidth="1"/>
    <col min="7425" max="7427" width="5" style="1" bestFit="1" customWidth="1"/>
    <col min="7428" max="7428" width="5" style="1" customWidth="1"/>
    <col min="7429" max="7449" width="5" style="1" bestFit="1" customWidth="1"/>
    <col min="7450" max="7453" width="9.1796875" style="1"/>
    <col min="7454" max="7454" width="13.81640625" style="1" bestFit="1" customWidth="1"/>
    <col min="7455" max="7455" width="9.81640625" style="1" bestFit="1" customWidth="1"/>
    <col min="7456" max="7676" width="9.1796875" style="1"/>
    <col min="7677" max="7677" width="18.1796875" style="1" customWidth="1"/>
    <col min="7678" max="7678" width="11.453125" style="1" customWidth="1"/>
    <col min="7679" max="7680" width="5" style="1" customWidth="1"/>
    <col min="7681" max="7683" width="5" style="1" bestFit="1" customWidth="1"/>
    <col min="7684" max="7684" width="5" style="1" customWidth="1"/>
    <col min="7685" max="7705" width="5" style="1" bestFit="1" customWidth="1"/>
    <col min="7706" max="7709" width="9.1796875" style="1"/>
    <col min="7710" max="7710" width="13.81640625" style="1" bestFit="1" customWidth="1"/>
    <col min="7711" max="7711" width="9.81640625" style="1" bestFit="1" customWidth="1"/>
    <col min="7712" max="7932" width="9.1796875" style="1"/>
    <col min="7933" max="7933" width="18.1796875" style="1" customWidth="1"/>
    <col min="7934" max="7934" width="11.453125" style="1" customWidth="1"/>
    <col min="7935" max="7936" width="5" style="1" customWidth="1"/>
    <col min="7937" max="7939" width="5" style="1" bestFit="1" customWidth="1"/>
    <col min="7940" max="7940" width="5" style="1" customWidth="1"/>
    <col min="7941" max="7961" width="5" style="1" bestFit="1" customWidth="1"/>
    <col min="7962" max="7965" width="9.1796875" style="1"/>
    <col min="7966" max="7966" width="13.81640625" style="1" bestFit="1" customWidth="1"/>
    <col min="7967" max="7967" width="9.81640625" style="1" bestFit="1" customWidth="1"/>
    <col min="7968" max="8188" width="9.1796875" style="1"/>
    <col min="8189" max="8189" width="18.1796875" style="1" customWidth="1"/>
    <col min="8190" max="8190" width="11.453125" style="1" customWidth="1"/>
    <col min="8191" max="8192" width="5" style="1" customWidth="1"/>
    <col min="8193" max="8195" width="5" style="1" bestFit="1" customWidth="1"/>
    <col min="8196" max="8196" width="5" style="1" customWidth="1"/>
    <col min="8197" max="8217" width="5" style="1" bestFit="1" customWidth="1"/>
    <col min="8218" max="8221" width="9.1796875" style="1"/>
    <col min="8222" max="8222" width="13.81640625" style="1" bestFit="1" customWidth="1"/>
    <col min="8223" max="8223" width="9.81640625" style="1" bestFit="1" customWidth="1"/>
    <col min="8224" max="8444" width="9.1796875" style="1"/>
    <col min="8445" max="8445" width="18.1796875" style="1" customWidth="1"/>
    <col min="8446" max="8446" width="11.453125" style="1" customWidth="1"/>
    <col min="8447" max="8448" width="5" style="1" customWidth="1"/>
    <col min="8449" max="8451" width="5" style="1" bestFit="1" customWidth="1"/>
    <col min="8452" max="8452" width="5" style="1" customWidth="1"/>
    <col min="8453" max="8473" width="5" style="1" bestFit="1" customWidth="1"/>
    <col min="8474" max="8477" width="9.1796875" style="1"/>
    <col min="8478" max="8478" width="13.81640625" style="1" bestFit="1" customWidth="1"/>
    <col min="8479" max="8479" width="9.81640625" style="1" bestFit="1" customWidth="1"/>
    <col min="8480" max="8700" width="9.1796875" style="1"/>
    <col min="8701" max="8701" width="18.1796875" style="1" customWidth="1"/>
    <col min="8702" max="8702" width="11.453125" style="1" customWidth="1"/>
    <col min="8703" max="8704" width="5" style="1" customWidth="1"/>
    <col min="8705" max="8707" width="5" style="1" bestFit="1" customWidth="1"/>
    <col min="8708" max="8708" width="5" style="1" customWidth="1"/>
    <col min="8709" max="8729" width="5" style="1" bestFit="1" customWidth="1"/>
    <col min="8730" max="8733" width="9.1796875" style="1"/>
    <col min="8734" max="8734" width="13.81640625" style="1" bestFit="1" customWidth="1"/>
    <col min="8735" max="8735" width="9.81640625" style="1" bestFit="1" customWidth="1"/>
    <col min="8736" max="8956" width="9.1796875" style="1"/>
    <col min="8957" max="8957" width="18.1796875" style="1" customWidth="1"/>
    <col min="8958" max="8958" width="11.453125" style="1" customWidth="1"/>
    <col min="8959" max="8960" width="5" style="1" customWidth="1"/>
    <col min="8961" max="8963" width="5" style="1" bestFit="1" customWidth="1"/>
    <col min="8964" max="8964" width="5" style="1" customWidth="1"/>
    <col min="8965" max="8985" width="5" style="1" bestFit="1" customWidth="1"/>
    <col min="8986" max="8989" width="9.1796875" style="1"/>
    <col min="8990" max="8990" width="13.81640625" style="1" bestFit="1" customWidth="1"/>
    <col min="8991" max="8991" width="9.81640625" style="1" bestFit="1" customWidth="1"/>
    <col min="8992" max="9212" width="9.1796875" style="1"/>
    <col min="9213" max="9213" width="18.1796875" style="1" customWidth="1"/>
    <col min="9214" max="9214" width="11.453125" style="1" customWidth="1"/>
    <col min="9215" max="9216" width="5" style="1" customWidth="1"/>
    <col min="9217" max="9219" width="5" style="1" bestFit="1" customWidth="1"/>
    <col min="9220" max="9220" width="5" style="1" customWidth="1"/>
    <col min="9221" max="9241" width="5" style="1" bestFit="1" customWidth="1"/>
    <col min="9242" max="9245" width="9.1796875" style="1"/>
    <col min="9246" max="9246" width="13.81640625" style="1" bestFit="1" customWidth="1"/>
    <col min="9247" max="9247" width="9.81640625" style="1" bestFit="1" customWidth="1"/>
    <col min="9248" max="9468" width="9.1796875" style="1"/>
    <col min="9469" max="9469" width="18.1796875" style="1" customWidth="1"/>
    <col min="9470" max="9470" width="11.453125" style="1" customWidth="1"/>
    <col min="9471" max="9472" width="5" style="1" customWidth="1"/>
    <col min="9473" max="9475" width="5" style="1" bestFit="1" customWidth="1"/>
    <col min="9476" max="9476" width="5" style="1" customWidth="1"/>
    <col min="9477" max="9497" width="5" style="1" bestFit="1" customWidth="1"/>
    <col min="9498" max="9501" width="9.1796875" style="1"/>
    <col min="9502" max="9502" width="13.81640625" style="1" bestFit="1" customWidth="1"/>
    <col min="9503" max="9503" width="9.81640625" style="1" bestFit="1" customWidth="1"/>
    <col min="9504" max="9724" width="9.1796875" style="1"/>
    <col min="9725" max="9725" width="18.1796875" style="1" customWidth="1"/>
    <col min="9726" max="9726" width="11.453125" style="1" customWidth="1"/>
    <col min="9727" max="9728" width="5" style="1" customWidth="1"/>
    <col min="9729" max="9731" width="5" style="1" bestFit="1" customWidth="1"/>
    <col min="9732" max="9732" width="5" style="1" customWidth="1"/>
    <col min="9733" max="9753" width="5" style="1" bestFit="1" customWidth="1"/>
    <col min="9754" max="9757" width="9.1796875" style="1"/>
    <col min="9758" max="9758" width="13.81640625" style="1" bestFit="1" customWidth="1"/>
    <col min="9759" max="9759" width="9.81640625" style="1" bestFit="1" customWidth="1"/>
    <col min="9760" max="9980" width="9.1796875" style="1"/>
    <col min="9981" max="9981" width="18.1796875" style="1" customWidth="1"/>
    <col min="9982" max="9982" width="11.453125" style="1" customWidth="1"/>
    <col min="9983" max="9984" width="5" style="1" customWidth="1"/>
    <col min="9985" max="9987" width="5" style="1" bestFit="1" customWidth="1"/>
    <col min="9988" max="9988" width="5" style="1" customWidth="1"/>
    <col min="9989" max="10009" width="5" style="1" bestFit="1" customWidth="1"/>
    <col min="10010" max="10013" width="9.1796875" style="1"/>
    <col min="10014" max="10014" width="13.81640625" style="1" bestFit="1" customWidth="1"/>
    <col min="10015" max="10015" width="9.81640625" style="1" bestFit="1" customWidth="1"/>
    <col min="10016" max="10236" width="9.1796875" style="1"/>
    <col min="10237" max="10237" width="18.1796875" style="1" customWidth="1"/>
    <col min="10238" max="10238" width="11.453125" style="1" customWidth="1"/>
    <col min="10239" max="10240" width="5" style="1" customWidth="1"/>
    <col min="10241" max="10243" width="5" style="1" bestFit="1" customWidth="1"/>
    <col min="10244" max="10244" width="5" style="1" customWidth="1"/>
    <col min="10245" max="10265" width="5" style="1" bestFit="1" customWidth="1"/>
    <col min="10266" max="10269" width="9.1796875" style="1"/>
    <col min="10270" max="10270" width="13.81640625" style="1" bestFit="1" customWidth="1"/>
    <col min="10271" max="10271" width="9.81640625" style="1" bestFit="1" customWidth="1"/>
    <col min="10272" max="10492" width="9.1796875" style="1"/>
    <col min="10493" max="10493" width="18.1796875" style="1" customWidth="1"/>
    <col min="10494" max="10494" width="11.453125" style="1" customWidth="1"/>
    <col min="10495" max="10496" width="5" style="1" customWidth="1"/>
    <col min="10497" max="10499" width="5" style="1" bestFit="1" customWidth="1"/>
    <col min="10500" max="10500" width="5" style="1" customWidth="1"/>
    <col min="10501" max="10521" width="5" style="1" bestFit="1" customWidth="1"/>
    <col min="10522" max="10525" width="9.1796875" style="1"/>
    <col min="10526" max="10526" width="13.81640625" style="1" bestFit="1" customWidth="1"/>
    <col min="10527" max="10527" width="9.81640625" style="1" bestFit="1" customWidth="1"/>
    <col min="10528" max="10748" width="9.1796875" style="1"/>
    <col min="10749" max="10749" width="18.1796875" style="1" customWidth="1"/>
    <col min="10750" max="10750" width="11.453125" style="1" customWidth="1"/>
    <col min="10751" max="10752" width="5" style="1" customWidth="1"/>
    <col min="10753" max="10755" width="5" style="1" bestFit="1" customWidth="1"/>
    <col min="10756" max="10756" width="5" style="1" customWidth="1"/>
    <col min="10757" max="10777" width="5" style="1" bestFit="1" customWidth="1"/>
    <col min="10778" max="10781" width="9.1796875" style="1"/>
    <col min="10782" max="10782" width="13.81640625" style="1" bestFit="1" customWidth="1"/>
    <col min="10783" max="10783" width="9.81640625" style="1" bestFit="1" customWidth="1"/>
    <col min="10784" max="11004" width="9.1796875" style="1"/>
    <col min="11005" max="11005" width="18.1796875" style="1" customWidth="1"/>
    <col min="11006" max="11006" width="11.453125" style="1" customWidth="1"/>
    <col min="11007" max="11008" width="5" style="1" customWidth="1"/>
    <col min="11009" max="11011" width="5" style="1" bestFit="1" customWidth="1"/>
    <col min="11012" max="11012" width="5" style="1" customWidth="1"/>
    <col min="11013" max="11033" width="5" style="1" bestFit="1" customWidth="1"/>
    <col min="11034" max="11037" width="9.1796875" style="1"/>
    <col min="11038" max="11038" width="13.81640625" style="1" bestFit="1" customWidth="1"/>
    <col min="11039" max="11039" width="9.81640625" style="1" bestFit="1" customWidth="1"/>
    <col min="11040" max="11260" width="9.1796875" style="1"/>
    <col min="11261" max="11261" width="18.1796875" style="1" customWidth="1"/>
    <col min="11262" max="11262" width="11.453125" style="1" customWidth="1"/>
    <col min="11263" max="11264" width="5" style="1" customWidth="1"/>
    <col min="11265" max="11267" width="5" style="1" bestFit="1" customWidth="1"/>
    <col min="11268" max="11268" width="5" style="1" customWidth="1"/>
    <col min="11269" max="11289" width="5" style="1" bestFit="1" customWidth="1"/>
    <col min="11290" max="11293" width="9.1796875" style="1"/>
    <col min="11294" max="11294" width="13.81640625" style="1" bestFit="1" customWidth="1"/>
    <col min="11295" max="11295" width="9.81640625" style="1" bestFit="1" customWidth="1"/>
    <col min="11296" max="11516" width="9.1796875" style="1"/>
    <col min="11517" max="11517" width="18.1796875" style="1" customWidth="1"/>
    <col min="11518" max="11518" width="11.453125" style="1" customWidth="1"/>
    <col min="11519" max="11520" width="5" style="1" customWidth="1"/>
    <col min="11521" max="11523" width="5" style="1" bestFit="1" customWidth="1"/>
    <col min="11524" max="11524" width="5" style="1" customWidth="1"/>
    <col min="11525" max="11545" width="5" style="1" bestFit="1" customWidth="1"/>
    <col min="11546" max="11549" width="9.1796875" style="1"/>
    <col min="11550" max="11550" width="13.81640625" style="1" bestFit="1" customWidth="1"/>
    <col min="11551" max="11551" width="9.81640625" style="1" bestFit="1" customWidth="1"/>
    <col min="11552" max="11772" width="9.1796875" style="1"/>
    <col min="11773" max="11773" width="18.1796875" style="1" customWidth="1"/>
    <col min="11774" max="11774" width="11.453125" style="1" customWidth="1"/>
    <col min="11775" max="11776" width="5" style="1" customWidth="1"/>
    <col min="11777" max="11779" width="5" style="1" bestFit="1" customWidth="1"/>
    <col min="11780" max="11780" width="5" style="1" customWidth="1"/>
    <col min="11781" max="11801" width="5" style="1" bestFit="1" customWidth="1"/>
    <col min="11802" max="11805" width="9.1796875" style="1"/>
    <col min="11806" max="11806" width="13.81640625" style="1" bestFit="1" customWidth="1"/>
    <col min="11807" max="11807" width="9.81640625" style="1" bestFit="1" customWidth="1"/>
    <col min="11808" max="12028" width="9.1796875" style="1"/>
    <col min="12029" max="12029" width="18.1796875" style="1" customWidth="1"/>
    <col min="12030" max="12030" width="11.453125" style="1" customWidth="1"/>
    <col min="12031" max="12032" width="5" style="1" customWidth="1"/>
    <col min="12033" max="12035" width="5" style="1" bestFit="1" customWidth="1"/>
    <col min="12036" max="12036" width="5" style="1" customWidth="1"/>
    <col min="12037" max="12057" width="5" style="1" bestFit="1" customWidth="1"/>
    <col min="12058" max="12061" width="9.1796875" style="1"/>
    <col min="12062" max="12062" width="13.81640625" style="1" bestFit="1" customWidth="1"/>
    <col min="12063" max="12063" width="9.81640625" style="1" bestFit="1" customWidth="1"/>
    <col min="12064" max="12284" width="9.1796875" style="1"/>
    <col min="12285" max="12285" width="18.1796875" style="1" customWidth="1"/>
    <col min="12286" max="12286" width="11.453125" style="1" customWidth="1"/>
    <col min="12287" max="12288" width="5" style="1" customWidth="1"/>
    <col min="12289" max="12291" width="5" style="1" bestFit="1" customWidth="1"/>
    <col min="12292" max="12292" width="5" style="1" customWidth="1"/>
    <col min="12293" max="12313" width="5" style="1" bestFit="1" customWidth="1"/>
    <col min="12314" max="12317" width="9.1796875" style="1"/>
    <col min="12318" max="12318" width="13.81640625" style="1" bestFit="1" customWidth="1"/>
    <col min="12319" max="12319" width="9.81640625" style="1" bestFit="1" customWidth="1"/>
    <col min="12320" max="12540" width="9.1796875" style="1"/>
    <col min="12541" max="12541" width="18.1796875" style="1" customWidth="1"/>
    <col min="12542" max="12542" width="11.453125" style="1" customWidth="1"/>
    <col min="12543" max="12544" width="5" style="1" customWidth="1"/>
    <col min="12545" max="12547" width="5" style="1" bestFit="1" customWidth="1"/>
    <col min="12548" max="12548" width="5" style="1" customWidth="1"/>
    <col min="12549" max="12569" width="5" style="1" bestFit="1" customWidth="1"/>
    <col min="12570" max="12573" width="9.1796875" style="1"/>
    <col min="12574" max="12574" width="13.81640625" style="1" bestFit="1" customWidth="1"/>
    <col min="12575" max="12575" width="9.81640625" style="1" bestFit="1" customWidth="1"/>
    <col min="12576" max="12796" width="9.1796875" style="1"/>
    <col min="12797" max="12797" width="18.1796875" style="1" customWidth="1"/>
    <col min="12798" max="12798" width="11.453125" style="1" customWidth="1"/>
    <col min="12799" max="12800" width="5" style="1" customWidth="1"/>
    <col min="12801" max="12803" width="5" style="1" bestFit="1" customWidth="1"/>
    <col min="12804" max="12804" width="5" style="1" customWidth="1"/>
    <col min="12805" max="12825" width="5" style="1" bestFit="1" customWidth="1"/>
    <col min="12826" max="12829" width="9.1796875" style="1"/>
    <col min="12830" max="12830" width="13.81640625" style="1" bestFit="1" customWidth="1"/>
    <col min="12831" max="12831" width="9.81640625" style="1" bestFit="1" customWidth="1"/>
    <col min="12832" max="13052" width="9.1796875" style="1"/>
    <col min="13053" max="13053" width="18.1796875" style="1" customWidth="1"/>
    <col min="13054" max="13054" width="11.453125" style="1" customWidth="1"/>
    <col min="13055" max="13056" width="5" style="1" customWidth="1"/>
    <col min="13057" max="13059" width="5" style="1" bestFit="1" customWidth="1"/>
    <col min="13060" max="13060" width="5" style="1" customWidth="1"/>
    <col min="13061" max="13081" width="5" style="1" bestFit="1" customWidth="1"/>
    <col min="13082" max="13085" width="9.1796875" style="1"/>
    <col min="13086" max="13086" width="13.81640625" style="1" bestFit="1" customWidth="1"/>
    <col min="13087" max="13087" width="9.81640625" style="1" bestFit="1" customWidth="1"/>
    <col min="13088" max="13308" width="9.1796875" style="1"/>
    <col min="13309" max="13309" width="18.1796875" style="1" customWidth="1"/>
    <col min="13310" max="13310" width="11.453125" style="1" customWidth="1"/>
    <col min="13311" max="13312" width="5" style="1" customWidth="1"/>
    <col min="13313" max="13315" width="5" style="1" bestFit="1" customWidth="1"/>
    <col min="13316" max="13316" width="5" style="1" customWidth="1"/>
    <col min="13317" max="13337" width="5" style="1" bestFit="1" customWidth="1"/>
    <col min="13338" max="13341" width="9.1796875" style="1"/>
    <col min="13342" max="13342" width="13.81640625" style="1" bestFit="1" customWidth="1"/>
    <col min="13343" max="13343" width="9.81640625" style="1" bestFit="1" customWidth="1"/>
    <col min="13344" max="13564" width="9.1796875" style="1"/>
    <col min="13565" max="13565" width="18.1796875" style="1" customWidth="1"/>
    <col min="13566" max="13566" width="11.453125" style="1" customWidth="1"/>
    <col min="13567" max="13568" width="5" style="1" customWidth="1"/>
    <col min="13569" max="13571" width="5" style="1" bestFit="1" customWidth="1"/>
    <col min="13572" max="13572" width="5" style="1" customWidth="1"/>
    <col min="13573" max="13593" width="5" style="1" bestFit="1" customWidth="1"/>
    <col min="13594" max="13597" width="9.1796875" style="1"/>
    <col min="13598" max="13598" width="13.81640625" style="1" bestFit="1" customWidth="1"/>
    <col min="13599" max="13599" width="9.81640625" style="1" bestFit="1" customWidth="1"/>
    <col min="13600" max="13820" width="9.1796875" style="1"/>
    <col min="13821" max="13821" width="18.1796875" style="1" customWidth="1"/>
    <col min="13822" max="13822" width="11.453125" style="1" customWidth="1"/>
    <col min="13823" max="13824" width="5" style="1" customWidth="1"/>
    <col min="13825" max="13827" width="5" style="1" bestFit="1" customWidth="1"/>
    <col min="13828" max="13828" width="5" style="1" customWidth="1"/>
    <col min="13829" max="13849" width="5" style="1" bestFit="1" customWidth="1"/>
    <col min="13850" max="13853" width="9.1796875" style="1"/>
    <col min="13854" max="13854" width="13.81640625" style="1" bestFit="1" customWidth="1"/>
    <col min="13855" max="13855" width="9.81640625" style="1" bestFit="1" customWidth="1"/>
    <col min="13856" max="14076" width="9.1796875" style="1"/>
    <col min="14077" max="14077" width="18.1796875" style="1" customWidth="1"/>
    <col min="14078" max="14078" width="11.453125" style="1" customWidth="1"/>
    <col min="14079" max="14080" width="5" style="1" customWidth="1"/>
    <col min="14081" max="14083" width="5" style="1" bestFit="1" customWidth="1"/>
    <col min="14084" max="14084" width="5" style="1" customWidth="1"/>
    <col min="14085" max="14105" width="5" style="1" bestFit="1" customWidth="1"/>
    <col min="14106" max="14109" width="9.1796875" style="1"/>
    <col min="14110" max="14110" width="13.81640625" style="1" bestFit="1" customWidth="1"/>
    <col min="14111" max="14111" width="9.81640625" style="1" bestFit="1" customWidth="1"/>
    <col min="14112" max="14332" width="9.1796875" style="1"/>
    <col min="14333" max="14333" width="18.1796875" style="1" customWidth="1"/>
    <col min="14334" max="14334" width="11.453125" style="1" customWidth="1"/>
    <col min="14335" max="14336" width="5" style="1" customWidth="1"/>
    <col min="14337" max="14339" width="5" style="1" bestFit="1" customWidth="1"/>
    <col min="14340" max="14340" width="5" style="1" customWidth="1"/>
    <col min="14341" max="14361" width="5" style="1" bestFit="1" customWidth="1"/>
    <col min="14362" max="14365" width="9.1796875" style="1"/>
    <col min="14366" max="14366" width="13.81640625" style="1" bestFit="1" customWidth="1"/>
    <col min="14367" max="14367" width="9.81640625" style="1" bestFit="1" customWidth="1"/>
    <col min="14368" max="14588" width="9.1796875" style="1"/>
    <col min="14589" max="14589" width="18.1796875" style="1" customWidth="1"/>
    <col min="14590" max="14590" width="11.453125" style="1" customWidth="1"/>
    <col min="14591" max="14592" width="5" style="1" customWidth="1"/>
    <col min="14593" max="14595" width="5" style="1" bestFit="1" customWidth="1"/>
    <col min="14596" max="14596" width="5" style="1" customWidth="1"/>
    <col min="14597" max="14617" width="5" style="1" bestFit="1" customWidth="1"/>
    <col min="14618" max="14621" width="9.1796875" style="1"/>
    <col min="14622" max="14622" width="13.81640625" style="1" bestFit="1" customWidth="1"/>
    <col min="14623" max="14623" width="9.81640625" style="1" bestFit="1" customWidth="1"/>
    <col min="14624" max="14844" width="9.1796875" style="1"/>
    <col min="14845" max="14845" width="18.1796875" style="1" customWidth="1"/>
    <col min="14846" max="14846" width="11.453125" style="1" customWidth="1"/>
    <col min="14847" max="14848" width="5" style="1" customWidth="1"/>
    <col min="14849" max="14851" width="5" style="1" bestFit="1" customWidth="1"/>
    <col min="14852" max="14852" width="5" style="1" customWidth="1"/>
    <col min="14853" max="14873" width="5" style="1" bestFit="1" customWidth="1"/>
    <col min="14874" max="14877" width="9.1796875" style="1"/>
    <col min="14878" max="14878" width="13.81640625" style="1" bestFit="1" customWidth="1"/>
    <col min="14879" max="14879" width="9.81640625" style="1" bestFit="1" customWidth="1"/>
    <col min="14880" max="15100" width="9.1796875" style="1"/>
    <col min="15101" max="15101" width="18.1796875" style="1" customWidth="1"/>
    <col min="15102" max="15102" width="11.453125" style="1" customWidth="1"/>
    <col min="15103" max="15104" width="5" style="1" customWidth="1"/>
    <col min="15105" max="15107" width="5" style="1" bestFit="1" customWidth="1"/>
    <col min="15108" max="15108" width="5" style="1" customWidth="1"/>
    <col min="15109" max="15129" width="5" style="1" bestFit="1" customWidth="1"/>
    <col min="15130" max="15133" width="9.1796875" style="1"/>
    <col min="15134" max="15134" width="13.81640625" style="1" bestFit="1" customWidth="1"/>
    <col min="15135" max="15135" width="9.81640625" style="1" bestFit="1" customWidth="1"/>
    <col min="15136" max="15356" width="9.1796875" style="1"/>
    <col min="15357" max="15357" width="18.1796875" style="1" customWidth="1"/>
    <col min="15358" max="15358" width="11.453125" style="1" customWidth="1"/>
    <col min="15359" max="15360" width="5" style="1" customWidth="1"/>
    <col min="15361" max="15363" width="5" style="1" bestFit="1" customWidth="1"/>
    <col min="15364" max="15364" width="5" style="1" customWidth="1"/>
    <col min="15365" max="15385" width="5" style="1" bestFit="1" customWidth="1"/>
    <col min="15386" max="15389" width="9.1796875" style="1"/>
    <col min="15390" max="15390" width="13.81640625" style="1" bestFit="1" customWidth="1"/>
    <col min="15391" max="15391" width="9.81640625" style="1" bestFit="1" customWidth="1"/>
    <col min="15392" max="15612" width="9.1796875" style="1"/>
    <col min="15613" max="15613" width="18.1796875" style="1" customWidth="1"/>
    <col min="15614" max="15614" width="11.453125" style="1" customWidth="1"/>
    <col min="15615" max="15616" width="5" style="1" customWidth="1"/>
    <col min="15617" max="15619" width="5" style="1" bestFit="1" customWidth="1"/>
    <col min="15620" max="15620" width="5" style="1" customWidth="1"/>
    <col min="15621" max="15641" width="5" style="1" bestFit="1" customWidth="1"/>
    <col min="15642" max="15645" width="9.1796875" style="1"/>
    <col min="15646" max="15646" width="13.81640625" style="1" bestFit="1" customWidth="1"/>
    <col min="15647" max="15647" width="9.81640625" style="1" bestFit="1" customWidth="1"/>
    <col min="15648" max="15868" width="9.1796875" style="1"/>
    <col min="15869" max="15869" width="18.1796875" style="1" customWidth="1"/>
    <col min="15870" max="15870" width="11.453125" style="1" customWidth="1"/>
    <col min="15871" max="15872" width="5" style="1" customWidth="1"/>
    <col min="15873" max="15875" width="5" style="1" bestFit="1" customWidth="1"/>
    <col min="15876" max="15876" width="5" style="1" customWidth="1"/>
    <col min="15877" max="15897" width="5" style="1" bestFit="1" customWidth="1"/>
    <col min="15898" max="15901" width="9.1796875" style="1"/>
    <col min="15902" max="15902" width="13.81640625" style="1" bestFit="1" customWidth="1"/>
    <col min="15903" max="15903" width="9.81640625" style="1" bestFit="1" customWidth="1"/>
    <col min="15904" max="16124" width="9.1796875" style="1"/>
    <col min="16125" max="16125" width="18.1796875" style="1" customWidth="1"/>
    <col min="16126" max="16126" width="11.453125" style="1" customWidth="1"/>
    <col min="16127" max="16128" width="5" style="1" customWidth="1"/>
    <col min="16129" max="16131" width="5" style="1" bestFit="1" customWidth="1"/>
    <col min="16132" max="16132" width="5" style="1" customWidth="1"/>
    <col min="16133" max="16153" width="5" style="1" bestFit="1" customWidth="1"/>
    <col min="16154" max="16157" width="9.1796875" style="1"/>
    <col min="16158" max="16158" width="13.81640625" style="1" bestFit="1" customWidth="1"/>
    <col min="16159" max="16159" width="9.81640625" style="1" bestFit="1" customWidth="1"/>
    <col min="16160" max="16367" width="9.1796875" style="1"/>
    <col min="16368" max="16384" width="9.1796875" style="1" customWidth="1"/>
  </cols>
  <sheetData>
    <row r="1" spans="1:29" ht="10.5" x14ac:dyDescent="0.2">
      <c r="G1" s="191" t="s">
        <v>54</v>
      </c>
      <c r="H1" s="191"/>
      <c r="I1" s="191"/>
      <c r="J1" s="23"/>
    </row>
    <row r="2" spans="1:29" ht="10.5" x14ac:dyDescent="0.2">
      <c r="G2" s="22"/>
      <c r="H2" s="22"/>
      <c r="I2" s="22"/>
      <c r="J2" s="23"/>
    </row>
    <row r="3" spans="1:29" ht="11" thickBot="1" x14ac:dyDescent="0.25">
      <c r="G3" s="22"/>
      <c r="H3" s="22"/>
      <c r="I3" s="22"/>
      <c r="J3" s="23"/>
    </row>
    <row r="4" spans="1:29" ht="11" thickBot="1" x14ac:dyDescent="0.25">
      <c r="A4" s="4"/>
      <c r="B4" s="4"/>
      <c r="C4" s="4"/>
      <c r="D4" s="4"/>
      <c r="E4" s="4"/>
      <c r="F4" s="4"/>
      <c r="G4" s="7" t="s">
        <v>30</v>
      </c>
      <c r="H4" s="15">
        <v>1</v>
      </c>
      <c r="I4" s="15">
        <v>2</v>
      </c>
      <c r="J4" s="15">
        <v>3</v>
      </c>
      <c r="K4" s="15">
        <v>4</v>
      </c>
      <c r="L4" s="15">
        <v>5</v>
      </c>
      <c r="M4" s="15">
        <v>6</v>
      </c>
      <c r="N4" s="16">
        <v>7</v>
      </c>
      <c r="O4" s="14">
        <v>8</v>
      </c>
      <c r="P4" s="15">
        <v>9</v>
      </c>
      <c r="Q4" s="17">
        <v>10</v>
      </c>
      <c r="R4" s="17">
        <v>11</v>
      </c>
      <c r="S4" s="17">
        <v>12</v>
      </c>
      <c r="T4" s="17">
        <v>13</v>
      </c>
      <c r="U4" s="17">
        <v>14</v>
      </c>
      <c r="V4" s="17">
        <v>15</v>
      </c>
      <c r="W4" s="17">
        <v>16</v>
      </c>
      <c r="X4" s="17">
        <v>17</v>
      </c>
      <c r="Y4" s="17">
        <v>18</v>
      </c>
      <c r="Z4" s="17">
        <v>19</v>
      </c>
    </row>
    <row r="5" spans="1:29" ht="20.5" thickBot="1" x14ac:dyDescent="0.25">
      <c r="A5" s="24" t="s">
        <v>10</v>
      </c>
      <c r="B5" s="25" t="s">
        <v>18</v>
      </c>
      <c r="C5" s="32" t="s">
        <v>19</v>
      </c>
      <c r="D5" s="27"/>
      <c r="E5" s="27"/>
      <c r="F5" s="33" t="s">
        <v>0</v>
      </c>
      <c r="G5" s="13" t="s">
        <v>11</v>
      </c>
      <c r="H5" s="18" t="s">
        <v>2</v>
      </c>
      <c r="I5" s="18" t="s">
        <v>3</v>
      </c>
      <c r="J5" s="18" t="s">
        <v>4</v>
      </c>
      <c r="K5" s="18" t="s">
        <v>12</v>
      </c>
      <c r="L5" s="18" t="s">
        <v>13</v>
      </c>
      <c r="M5" s="18" t="s">
        <v>14</v>
      </c>
      <c r="N5" s="19" t="s">
        <v>15</v>
      </c>
      <c r="O5" s="20" t="s">
        <v>16</v>
      </c>
      <c r="P5" s="20" t="s">
        <v>17</v>
      </c>
      <c r="Q5" s="20" t="s">
        <v>31</v>
      </c>
      <c r="R5" s="20" t="s">
        <v>32</v>
      </c>
      <c r="S5" s="20" t="s">
        <v>33</v>
      </c>
      <c r="T5" s="20" t="s">
        <v>34</v>
      </c>
      <c r="U5" s="20" t="s">
        <v>35</v>
      </c>
      <c r="V5" s="20" t="s">
        <v>36</v>
      </c>
      <c r="W5" s="20" t="s">
        <v>40</v>
      </c>
      <c r="X5" s="20" t="s">
        <v>39</v>
      </c>
      <c r="Y5" s="20" t="s">
        <v>38</v>
      </c>
      <c r="Z5" s="81" t="s">
        <v>37</v>
      </c>
      <c r="AA5" s="73" t="s">
        <v>20</v>
      </c>
      <c r="AB5" s="73" t="s">
        <v>41</v>
      </c>
      <c r="AC5" s="21" t="s">
        <v>118</v>
      </c>
    </row>
    <row r="6" spans="1:29" ht="14.5" x14ac:dyDescent="0.2">
      <c r="A6" s="226" t="s">
        <v>48</v>
      </c>
      <c r="B6" s="227">
        <v>64</v>
      </c>
      <c r="C6" s="227">
        <v>32</v>
      </c>
      <c r="D6" s="182" t="s">
        <v>21</v>
      </c>
      <c r="E6" s="185">
        <v>38</v>
      </c>
      <c r="F6" s="34">
        <v>36</v>
      </c>
      <c r="G6" s="74">
        <v>5180</v>
      </c>
      <c r="H6" s="248">
        <v>10</v>
      </c>
      <c r="I6" s="248">
        <v>10</v>
      </c>
      <c r="J6" s="248">
        <v>10</v>
      </c>
      <c r="K6" s="248">
        <v>10</v>
      </c>
      <c r="L6" s="248">
        <v>10</v>
      </c>
      <c r="M6" s="248">
        <v>10</v>
      </c>
      <c r="N6" s="221" t="s">
        <v>9</v>
      </c>
      <c r="O6" s="221" t="s">
        <v>9</v>
      </c>
      <c r="P6" s="221" t="s">
        <v>9</v>
      </c>
      <c r="Q6" s="248">
        <v>10</v>
      </c>
      <c r="R6" s="221" t="s">
        <v>9</v>
      </c>
      <c r="S6" s="221" t="s">
        <v>9</v>
      </c>
      <c r="T6" s="221" t="s">
        <v>9</v>
      </c>
      <c r="U6" s="221" t="s">
        <v>9</v>
      </c>
      <c r="V6" s="221" t="s">
        <v>9</v>
      </c>
      <c r="W6" s="248">
        <v>10</v>
      </c>
      <c r="X6" s="248">
        <v>10</v>
      </c>
      <c r="Y6" s="221" t="s">
        <v>9</v>
      </c>
      <c r="Z6" s="249" t="s">
        <v>9</v>
      </c>
      <c r="AA6" s="78">
        <v>0</v>
      </c>
      <c r="AB6" s="70">
        <v>0</v>
      </c>
      <c r="AC6" s="176">
        <v>0</v>
      </c>
    </row>
    <row r="7" spans="1:29" ht="13.5" customHeight="1" thickBot="1" x14ac:dyDescent="0.25">
      <c r="A7" s="180"/>
      <c r="B7" s="228"/>
      <c r="C7" s="228"/>
      <c r="D7" s="183"/>
      <c r="E7" s="187"/>
      <c r="F7" s="35">
        <v>40</v>
      </c>
      <c r="G7" s="75">
        <v>5200</v>
      </c>
      <c r="H7" s="167">
        <v>10</v>
      </c>
      <c r="I7" s="167">
        <v>10</v>
      </c>
      <c r="J7" s="167">
        <v>10</v>
      </c>
      <c r="K7" s="167">
        <v>10</v>
      </c>
      <c r="L7" s="167">
        <v>10</v>
      </c>
      <c r="M7" s="167">
        <v>10</v>
      </c>
      <c r="N7" s="222"/>
      <c r="O7" s="222"/>
      <c r="P7" s="222"/>
      <c r="Q7" s="167">
        <v>10</v>
      </c>
      <c r="R7" s="222"/>
      <c r="S7" s="223"/>
      <c r="T7" s="223"/>
      <c r="U7" s="223"/>
      <c r="V7" s="223"/>
      <c r="W7" s="167">
        <v>10</v>
      </c>
      <c r="X7" s="167">
        <v>10</v>
      </c>
      <c r="Y7" s="222"/>
      <c r="Z7" s="250"/>
      <c r="AA7" s="79">
        <v>0</v>
      </c>
      <c r="AB7" s="71">
        <v>0</v>
      </c>
      <c r="AC7" s="176">
        <v>0</v>
      </c>
    </row>
    <row r="8" spans="1:29" ht="13.5" customHeight="1" x14ac:dyDescent="0.2">
      <c r="A8" s="180"/>
      <c r="B8" s="228"/>
      <c r="C8" s="228"/>
      <c r="D8" s="183"/>
      <c r="E8" s="185">
        <v>46</v>
      </c>
      <c r="F8" s="35">
        <v>44</v>
      </c>
      <c r="G8" s="75">
        <v>5220</v>
      </c>
      <c r="H8" s="167">
        <v>10</v>
      </c>
      <c r="I8" s="167">
        <v>10</v>
      </c>
      <c r="J8" s="167">
        <v>10</v>
      </c>
      <c r="K8" s="167">
        <v>10</v>
      </c>
      <c r="L8" s="167">
        <v>10</v>
      </c>
      <c r="M8" s="167">
        <v>10</v>
      </c>
      <c r="N8" s="221" t="s">
        <v>9</v>
      </c>
      <c r="O8" s="221" t="s">
        <v>9</v>
      </c>
      <c r="P8" s="221" t="s">
        <v>9</v>
      </c>
      <c r="Q8" s="167">
        <v>10</v>
      </c>
      <c r="R8" s="221" t="s">
        <v>9</v>
      </c>
      <c r="S8" s="223"/>
      <c r="T8" s="223"/>
      <c r="U8" s="223"/>
      <c r="V8" s="223"/>
      <c r="W8" s="167">
        <v>10</v>
      </c>
      <c r="X8" s="167">
        <v>10</v>
      </c>
      <c r="Y8" s="221" t="s">
        <v>9</v>
      </c>
      <c r="Z8" s="250"/>
      <c r="AA8" s="79">
        <v>0</v>
      </c>
      <c r="AB8" s="71">
        <v>0</v>
      </c>
      <c r="AC8" s="176">
        <v>0</v>
      </c>
    </row>
    <row r="9" spans="1:29" ht="13.5" customHeight="1" thickBot="1" x14ac:dyDescent="0.25">
      <c r="A9" s="180"/>
      <c r="B9" s="228"/>
      <c r="C9" s="228"/>
      <c r="D9" s="184"/>
      <c r="E9" s="187"/>
      <c r="F9" s="35">
        <v>48</v>
      </c>
      <c r="G9" s="75">
        <v>5240</v>
      </c>
      <c r="H9" s="167">
        <v>10</v>
      </c>
      <c r="I9" s="167">
        <v>10</v>
      </c>
      <c r="J9" s="167">
        <v>10</v>
      </c>
      <c r="K9" s="167">
        <v>10</v>
      </c>
      <c r="L9" s="167">
        <v>10</v>
      </c>
      <c r="M9" s="167">
        <v>10</v>
      </c>
      <c r="N9" s="222"/>
      <c r="O9" s="222"/>
      <c r="P9" s="222"/>
      <c r="Q9" s="167">
        <v>10</v>
      </c>
      <c r="R9" s="222"/>
      <c r="S9" s="222"/>
      <c r="T9" s="222"/>
      <c r="U9" s="222"/>
      <c r="V9" s="222"/>
      <c r="W9" s="167">
        <v>10</v>
      </c>
      <c r="X9" s="167">
        <v>10</v>
      </c>
      <c r="Y9" s="222"/>
      <c r="Z9" s="251"/>
      <c r="AA9" s="79">
        <v>0</v>
      </c>
      <c r="AB9" s="71">
        <v>0</v>
      </c>
      <c r="AC9" s="176">
        <v>0</v>
      </c>
    </row>
    <row r="10" spans="1:29" ht="11.25" customHeight="1" thickBot="1" x14ac:dyDescent="0.25">
      <c r="A10" s="180"/>
      <c r="B10" s="228"/>
      <c r="C10" s="228"/>
      <c r="D10" s="224" t="s">
        <v>22</v>
      </c>
      <c r="E10" s="225">
        <v>54</v>
      </c>
      <c r="F10" s="35">
        <v>52</v>
      </c>
      <c r="G10" s="75">
        <v>5260</v>
      </c>
      <c r="H10" s="166">
        <v>7</v>
      </c>
      <c r="I10" s="166">
        <v>7</v>
      </c>
      <c r="J10" s="166">
        <v>7</v>
      </c>
      <c r="K10" s="166">
        <v>7</v>
      </c>
      <c r="L10" s="166">
        <v>7</v>
      </c>
      <c r="M10" s="166">
        <v>7</v>
      </c>
      <c r="N10" s="221" t="s">
        <v>9</v>
      </c>
      <c r="O10" s="221" t="s">
        <v>9</v>
      </c>
      <c r="P10" s="221" t="s">
        <v>9</v>
      </c>
      <c r="Q10" s="166">
        <v>7</v>
      </c>
      <c r="R10" s="221" t="s">
        <v>9</v>
      </c>
      <c r="S10" s="221" t="s">
        <v>9</v>
      </c>
      <c r="T10" s="221" t="s">
        <v>9</v>
      </c>
      <c r="U10" s="221" t="s">
        <v>9</v>
      </c>
      <c r="V10" s="221" t="s">
        <v>9</v>
      </c>
      <c r="W10" s="166">
        <v>7</v>
      </c>
      <c r="X10" s="166">
        <v>7</v>
      </c>
      <c r="Y10" s="221" t="s">
        <v>9</v>
      </c>
      <c r="Z10" s="249" t="s">
        <v>9</v>
      </c>
      <c r="AA10" s="79">
        <v>1</v>
      </c>
      <c r="AB10" s="71">
        <v>1</v>
      </c>
      <c r="AC10" s="176">
        <v>0</v>
      </c>
    </row>
    <row r="11" spans="1:29" ht="13.5" customHeight="1" thickBot="1" x14ac:dyDescent="0.25">
      <c r="A11" s="180"/>
      <c r="B11" s="228"/>
      <c r="C11" s="228"/>
      <c r="D11" s="224"/>
      <c r="E11" s="225"/>
      <c r="F11" s="35">
        <v>56</v>
      </c>
      <c r="G11" s="75">
        <v>5280</v>
      </c>
      <c r="H11" s="166">
        <v>7</v>
      </c>
      <c r="I11" s="166">
        <v>7</v>
      </c>
      <c r="J11" s="166">
        <v>7</v>
      </c>
      <c r="K11" s="166">
        <v>7</v>
      </c>
      <c r="L11" s="166">
        <v>7</v>
      </c>
      <c r="M11" s="166">
        <v>7</v>
      </c>
      <c r="N11" s="222"/>
      <c r="O11" s="222"/>
      <c r="P11" s="222"/>
      <c r="Q11" s="166">
        <v>7</v>
      </c>
      <c r="R11" s="222"/>
      <c r="S11" s="223"/>
      <c r="T11" s="223"/>
      <c r="U11" s="223"/>
      <c r="V11" s="223"/>
      <c r="W11" s="166">
        <v>7</v>
      </c>
      <c r="X11" s="166">
        <v>7</v>
      </c>
      <c r="Y11" s="222"/>
      <c r="Z11" s="250"/>
      <c r="AA11" s="79">
        <v>1</v>
      </c>
      <c r="AB11" s="71">
        <v>1</v>
      </c>
      <c r="AC11" s="176">
        <v>0</v>
      </c>
    </row>
    <row r="12" spans="1:29" ht="15" thickBot="1" x14ac:dyDescent="0.25">
      <c r="A12" s="180"/>
      <c r="B12" s="228"/>
      <c r="C12" s="228"/>
      <c r="D12" s="224"/>
      <c r="E12" s="225">
        <v>62</v>
      </c>
      <c r="F12" s="35">
        <v>60</v>
      </c>
      <c r="G12" s="75">
        <v>5300</v>
      </c>
      <c r="H12" s="166">
        <v>7</v>
      </c>
      <c r="I12" s="166">
        <v>7</v>
      </c>
      <c r="J12" s="166">
        <v>7</v>
      </c>
      <c r="K12" s="166">
        <v>7</v>
      </c>
      <c r="L12" s="166">
        <v>7</v>
      </c>
      <c r="M12" s="166">
        <v>7</v>
      </c>
      <c r="N12" s="221" t="s">
        <v>9</v>
      </c>
      <c r="O12" s="221" t="s">
        <v>9</v>
      </c>
      <c r="P12" s="221" t="s">
        <v>9</v>
      </c>
      <c r="Q12" s="166">
        <v>7</v>
      </c>
      <c r="R12" s="221" t="s">
        <v>9</v>
      </c>
      <c r="S12" s="223"/>
      <c r="T12" s="223"/>
      <c r="U12" s="223"/>
      <c r="V12" s="223"/>
      <c r="W12" s="166">
        <v>7</v>
      </c>
      <c r="X12" s="166">
        <v>7</v>
      </c>
      <c r="Y12" s="221" t="s">
        <v>9</v>
      </c>
      <c r="Z12" s="250"/>
      <c r="AA12" s="79">
        <v>1</v>
      </c>
      <c r="AB12" s="71">
        <v>1</v>
      </c>
      <c r="AC12" s="176">
        <v>0</v>
      </c>
    </row>
    <row r="13" spans="1:29" ht="13.5" customHeight="1" thickBot="1" x14ac:dyDescent="0.25">
      <c r="A13" s="180"/>
      <c r="B13" s="228"/>
      <c r="C13" s="228"/>
      <c r="D13" s="224"/>
      <c r="E13" s="225"/>
      <c r="F13" s="35">
        <v>64</v>
      </c>
      <c r="G13" s="75">
        <v>5320</v>
      </c>
      <c r="H13" s="166">
        <v>7</v>
      </c>
      <c r="I13" s="166">
        <v>7</v>
      </c>
      <c r="J13" s="166">
        <v>7</v>
      </c>
      <c r="K13" s="166">
        <v>7</v>
      </c>
      <c r="L13" s="166">
        <v>7</v>
      </c>
      <c r="M13" s="166">
        <v>7</v>
      </c>
      <c r="N13" s="222"/>
      <c r="O13" s="222"/>
      <c r="P13" s="222"/>
      <c r="Q13" s="166">
        <v>7</v>
      </c>
      <c r="R13" s="222"/>
      <c r="S13" s="222"/>
      <c r="T13" s="222"/>
      <c r="U13" s="222"/>
      <c r="V13" s="222"/>
      <c r="W13" s="166">
        <v>7</v>
      </c>
      <c r="X13" s="166">
        <v>7</v>
      </c>
      <c r="Y13" s="222"/>
      <c r="Z13" s="251"/>
      <c r="AA13" s="79">
        <v>1</v>
      </c>
      <c r="AB13" s="71">
        <v>1</v>
      </c>
      <c r="AC13" s="176">
        <v>0</v>
      </c>
    </row>
    <row r="14" spans="1:29" ht="15" thickBot="1" x14ac:dyDescent="0.25">
      <c r="A14" s="180"/>
      <c r="B14" s="228"/>
      <c r="C14" s="228"/>
      <c r="D14" s="224" t="s">
        <v>23</v>
      </c>
      <c r="E14" s="225">
        <v>102</v>
      </c>
      <c r="F14" s="35">
        <v>100</v>
      </c>
      <c r="G14" s="75">
        <v>5500</v>
      </c>
      <c r="H14" s="166">
        <v>14</v>
      </c>
      <c r="I14" s="166">
        <v>14</v>
      </c>
      <c r="J14" s="166">
        <v>14</v>
      </c>
      <c r="K14" s="166">
        <v>14</v>
      </c>
      <c r="L14" s="166">
        <v>14</v>
      </c>
      <c r="M14" s="166">
        <v>14</v>
      </c>
      <c r="N14" s="221" t="s">
        <v>9</v>
      </c>
      <c r="O14" s="221" t="s">
        <v>9</v>
      </c>
      <c r="P14" s="221" t="s">
        <v>9</v>
      </c>
      <c r="Q14" s="166">
        <v>14</v>
      </c>
      <c r="R14" s="221" t="s">
        <v>9</v>
      </c>
      <c r="S14" s="221" t="s">
        <v>9</v>
      </c>
      <c r="T14" s="221" t="s">
        <v>9</v>
      </c>
      <c r="U14" s="221" t="s">
        <v>9</v>
      </c>
      <c r="V14" s="221" t="s">
        <v>9</v>
      </c>
      <c r="W14" s="166">
        <v>14</v>
      </c>
      <c r="X14" s="166">
        <v>14</v>
      </c>
      <c r="Y14" s="221" t="s">
        <v>9</v>
      </c>
      <c r="Z14" s="249" t="s">
        <v>9</v>
      </c>
      <c r="AA14" s="79">
        <v>1</v>
      </c>
      <c r="AB14" s="71">
        <v>1</v>
      </c>
      <c r="AC14" s="176">
        <v>0</v>
      </c>
    </row>
    <row r="15" spans="1:29" ht="13.5" customHeight="1" thickBot="1" x14ac:dyDescent="0.25">
      <c r="A15" s="180"/>
      <c r="B15" s="228"/>
      <c r="C15" s="228"/>
      <c r="D15" s="224"/>
      <c r="E15" s="225"/>
      <c r="F15" s="35">
        <v>104</v>
      </c>
      <c r="G15" s="75">
        <v>5520</v>
      </c>
      <c r="H15" s="166">
        <v>14</v>
      </c>
      <c r="I15" s="166">
        <v>14</v>
      </c>
      <c r="J15" s="166">
        <v>14</v>
      </c>
      <c r="K15" s="166">
        <v>14</v>
      </c>
      <c r="L15" s="166">
        <v>14</v>
      </c>
      <c r="M15" s="166">
        <v>14</v>
      </c>
      <c r="N15" s="222"/>
      <c r="O15" s="222"/>
      <c r="P15" s="222"/>
      <c r="Q15" s="166">
        <v>14</v>
      </c>
      <c r="R15" s="222"/>
      <c r="S15" s="223"/>
      <c r="T15" s="223"/>
      <c r="U15" s="223"/>
      <c r="V15" s="223"/>
      <c r="W15" s="166">
        <v>14</v>
      </c>
      <c r="X15" s="166">
        <v>14</v>
      </c>
      <c r="Y15" s="222"/>
      <c r="Z15" s="250"/>
      <c r="AA15" s="79">
        <v>1</v>
      </c>
      <c r="AB15" s="71">
        <v>1</v>
      </c>
      <c r="AC15" s="176">
        <v>0</v>
      </c>
    </row>
    <row r="16" spans="1:29" ht="15" thickBot="1" x14ac:dyDescent="0.25">
      <c r="A16" s="180"/>
      <c r="B16" s="228"/>
      <c r="C16" s="228"/>
      <c r="D16" s="224"/>
      <c r="E16" s="225">
        <v>110</v>
      </c>
      <c r="F16" s="35">
        <v>108</v>
      </c>
      <c r="G16" s="75">
        <v>5540</v>
      </c>
      <c r="H16" s="166">
        <v>14</v>
      </c>
      <c r="I16" s="166">
        <v>14</v>
      </c>
      <c r="J16" s="166">
        <v>14</v>
      </c>
      <c r="K16" s="166">
        <v>14</v>
      </c>
      <c r="L16" s="166">
        <v>14</v>
      </c>
      <c r="M16" s="166">
        <v>14</v>
      </c>
      <c r="N16" s="221" t="s">
        <v>9</v>
      </c>
      <c r="O16" s="221" t="s">
        <v>9</v>
      </c>
      <c r="P16" s="221" t="s">
        <v>9</v>
      </c>
      <c r="Q16" s="166">
        <v>14</v>
      </c>
      <c r="R16" s="221" t="s">
        <v>9</v>
      </c>
      <c r="S16" s="223"/>
      <c r="T16" s="223"/>
      <c r="U16" s="223"/>
      <c r="V16" s="223"/>
      <c r="W16" s="166">
        <v>14</v>
      </c>
      <c r="X16" s="166">
        <v>14</v>
      </c>
      <c r="Y16" s="221" t="s">
        <v>9</v>
      </c>
      <c r="Z16" s="250"/>
      <c r="AA16" s="79">
        <v>1</v>
      </c>
      <c r="AB16" s="71">
        <v>1</v>
      </c>
      <c r="AC16" s="176">
        <v>0</v>
      </c>
    </row>
    <row r="17" spans="1:29" ht="13.5" customHeight="1" thickBot="1" x14ac:dyDescent="0.25">
      <c r="A17" s="180"/>
      <c r="B17" s="228"/>
      <c r="C17" s="228"/>
      <c r="D17" s="224"/>
      <c r="E17" s="225"/>
      <c r="F17" s="35">
        <v>112</v>
      </c>
      <c r="G17" s="75">
        <v>5560</v>
      </c>
      <c r="H17" s="166">
        <v>14</v>
      </c>
      <c r="I17" s="166">
        <v>14</v>
      </c>
      <c r="J17" s="166">
        <v>14</v>
      </c>
      <c r="K17" s="166">
        <v>14</v>
      </c>
      <c r="L17" s="166">
        <v>14</v>
      </c>
      <c r="M17" s="166">
        <v>14</v>
      </c>
      <c r="N17" s="222"/>
      <c r="O17" s="222"/>
      <c r="P17" s="222"/>
      <c r="Q17" s="166">
        <v>14</v>
      </c>
      <c r="R17" s="222"/>
      <c r="S17" s="222"/>
      <c r="T17" s="222"/>
      <c r="U17" s="222"/>
      <c r="V17" s="222"/>
      <c r="W17" s="166">
        <v>14</v>
      </c>
      <c r="X17" s="166">
        <v>14</v>
      </c>
      <c r="Y17" s="222"/>
      <c r="Z17" s="251"/>
      <c r="AA17" s="79">
        <v>1</v>
      </c>
      <c r="AB17" s="71">
        <v>1</v>
      </c>
      <c r="AC17" s="176">
        <v>0</v>
      </c>
    </row>
    <row r="18" spans="1:29" ht="15" thickBot="1" x14ac:dyDescent="0.25">
      <c r="A18" s="180"/>
      <c r="B18" s="228"/>
      <c r="C18" s="228"/>
      <c r="D18" s="224" t="s">
        <v>24</v>
      </c>
      <c r="E18" s="225">
        <v>118</v>
      </c>
      <c r="F18" s="35">
        <v>116</v>
      </c>
      <c r="G18" s="75">
        <v>5580</v>
      </c>
      <c r="H18" s="166">
        <v>14</v>
      </c>
      <c r="I18" s="166">
        <v>14</v>
      </c>
      <c r="J18" s="166">
        <v>14</v>
      </c>
      <c r="K18" s="166">
        <v>14</v>
      </c>
      <c r="L18" s="166">
        <v>14</v>
      </c>
      <c r="M18" s="166">
        <v>14</v>
      </c>
      <c r="N18" s="221" t="s">
        <v>9</v>
      </c>
      <c r="O18" s="221" t="s">
        <v>9</v>
      </c>
      <c r="P18" s="221" t="s">
        <v>9</v>
      </c>
      <c r="Q18" s="166">
        <v>14</v>
      </c>
      <c r="R18" s="221" t="s">
        <v>9</v>
      </c>
      <c r="S18" s="221" t="s">
        <v>9</v>
      </c>
      <c r="T18" s="221" t="s">
        <v>9</v>
      </c>
      <c r="U18" s="221" t="s">
        <v>9</v>
      </c>
      <c r="V18" s="221" t="s">
        <v>9</v>
      </c>
      <c r="W18" s="166">
        <v>14</v>
      </c>
      <c r="X18" s="166">
        <v>14</v>
      </c>
      <c r="Y18" s="221" t="s">
        <v>9</v>
      </c>
      <c r="Z18" s="249" t="s">
        <v>9</v>
      </c>
      <c r="AA18" s="79">
        <v>1</v>
      </c>
      <c r="AB18" s="71">
        <v>1</v>
      </c>
      <c r="AC18" s="176">
        <v>0</v>
      </c>
    </row>
    <row r="19" spans="1:29" ht="13.5" customHeight="1" thickBot="1" x14ac:dyDescent="0.25">
      <c r="A19" s="180"/>
      <c r="B19" s="228"/>
      <c r="C19" s="228"/>
      <c r="D19" s="224"/>
      <c r="E19" s="225"/>
      <c r="F19" s="35">
        <v>120</v>
      </c>
      <c r="G19" s="75">
        <v>5600</v>
      </c>
      <c r="H19" s="166">
        <v>14</v>
      </c>
      <c r="I19" s="166">
        <v>14</v>
      </c>
      <c r="J19" s="166">
        <v>14</v>
      </c>
      <c r="K19" s="166">
        <v>14</v>
      </c>
      <c r="L19" s="166">
        <v>14</v>
      </c>
      <c r="M19" s="166">
        <v>14</v>
      </c>
      <c r="N19" s="222"/>
      <c r="O19" s="222"/>
      <c r="P19" s="222"/>
      <c r="Q19" s="166">
        <v>14</v>
      </c>
      <c r="R19" s="222"/>
      <c r="S19" s="223"/>
      <c r="T19" s="223"/>
      <c r="U19" s="223"/>
      <c r="V19" s="223"/>
      <c r="W19" s="166">
        <v>14</v>
      </c>
      <c r="X19" s="166">
        <v>14</v>
      </c>
      <c r="Y19" s="222"/>
      <c r="Z19" s="250"/>
      <c r="AA19" s="79">
        <v>1</v>
      </c>
      <c r="AB19" s="71">
        <v>1</v>
      </c>
      <c r="AC19" s="176">
        <v>0</v>
      </c>
    </row>
    <row r="20" spans="1:29" ht="15" thickBot="1" x14ac:dyDescent="0.25">
      <c r="A20" s="180"/>
      <c r="B20" s="228"/>
      <c r="C20" s="228"/>
      <c r="D20" s="224"/>
      <c r="E20" s="225">
        <v>126</v>
      </c>
      <c r="F20" s="35">
        <v>124</v>
      </c>
      <c r="G20" s="75">
        <v>5620</v>
      </c>
      <c r="H20" s="166">
        <v>14</v>
      </c>
      <c r="I20" s="166">
        <v>14</v>
      </c>
      <c r="J20" s="166">
        <v>14</v>
      </c>
      <c r="K20" s="166">
        <v>14</v>
      </c>
      <c r="L20" s="166">
        <v>14</v>
      </c>
      <c r="M20" s="166">
        <v>14</v>
      </c>
      <c r="N20" s="221" t="s">
        <v>9</v>
      </c>
      <c r="O20" s="221" t="s">
        <v>9</v>
      </c>
      <c r="P20" s="221" t="s">
        <v>9</v>
      </c>
      <c r="Q20" s="166">
        <v>14</v>
      </c>
      <c r="R20" s="221" t="s">
        <v>9</v>
      </c>
      <c r="S20" s="223"/>
      <c r="T20" s="223"/>
      <c r="U20" s="223"/>
      <c r="V20" s="223"/>
      <c r="W20" s="166">
        <v>14</v>
      </c>
      <c r="X20" s="166">
        <v>14</v>
      </c>
      <c r="Y20" s="221" t="s">
        <v>9</v>
      </c>
      <c r="Z20" s="250"/>
      <c r="AA20" s="79">
        <v>1</v>
      </c>
      <c r="AB20" s="71">
        <v>1</v>
      </c>
      <c r="AC20" s="176">
        <v>0</v>
      </c>
    </row>
    <row r="21" spans="1:29" ht="13.5" customHeight="1" thickBot="1" x14ac:dyDescent="0.25">
      <c r="A21" s="180"/>
      <c r="B21" s="228"/>
      <c r="C21" s="228"/>
      <c r="D21" s="224"/>
      <c r="E21" s="225"/>
      <c r="F21" s="35">
        <v>128</v>
      </c>
      <c r="G21" s="75">
        <v>5640</v>
      </c>
      <c r="H21" s="166">
        <v>14</v>
      </c>
      <c r="I21" s="166">
        <v>14</v>
      </c>
      <c r="J21" s="166">
        <v>14</v>
      </c>
      <c r="K21" s="166">
        <v>14</v>
      </c>
      <c r="L21" s="166">
        <v>14</v>
      </c>
      <c r="M21" s="166">
        <v>14</v>
      </c>
      <c r="N21" s="222"/>
      <c r="O21" s="222"/>
      <c r="P21" s="222"/>
      <c r="Q21" s="166">
        <v>14</v>
      </c>
      <c r="R21" s="222"/>
      <c r="S21" s="222"/>
      <c r="T21" s="222"/>
      <c r="U21" s="222"/>
      <c r="V21" s="222"/>
      <c r="W21" s="166">
        <v>14</v>
      </c>
      <c r="X21" s="166">
        <v>14</v>
      </c>
      <c r="Y21" s="222"/>
      <c r="Z21" s="251"/>
      <c r="AA21" s="79">
        <v>1</v>
      </c>
      <c r="AB21" s="71">
        <v>1</v>
      </c>
      <c r="AC21" s="176">
        <v>0</v>
      </c>
    </row>
    <row r="22" spans="1:29" ht="11.25" customHeight="1" thickBot="1" x14ac:dyDescent="0.25">
      <c r="A22" s="180"/>
      <c r="B22" s="228"/>
      <c r="C22" s="228"/>
      <c r="D22" s="182" t="s">
        <v>43</v>
      </c>
      <c r="E22" s="225">
        <v>134</v>
      </c>
      <c r="F22" s="35">
        <v>132</v>
      </c>
      <c r="G22" s="75">
        <v>5660</v>
      </c>
      <c r="H22" s="166">
        <v>14</v>
      </c>
      <c r="I22" s="166">
        <v>14</v>
      </c>
      <c r="J22" s="166">
        <v>14</v>
      </c>
      <c r="K22" s="166">
        <v>14</v>
      </c>
      <c r="L22" s="166">
        <v>14</v>
      </c>
      <c r="M22" s="166">
        <v>14</v>
      </c>
      <c r="N22" s="221" t="s">
        <v>9</v>
      </c>
      <c r="O22" s="221" t="s">
        <v>9</v>
      </c>
      <c r="P22" s="221" t="s">
        <v>9</v>
      </c>
      <c r="Q22" s="166">
        <v>14</v>
      </c>
      <c r="R22" s="221" t="s">
        <v>9</v>
      </c>
      <c r="S22" s="221" t="s">
        <v>9</v>
      </c>
      <c r="T22" s="221" t="s">
        <v>9</v>
      </c>
      <c r="U22" s="221" t="s">
        <v>9</v>
      </c>
      <c r="V22" s="221" t="s">
        <v>9</v>
      </c>
      <c r="W22" s="166">
        <v>14</v>
      </c>
      <c r="X22" s="166">
        <v>14</v>
      </c>
      <c r="Y22" s="221" t="s">
        <v>9</v>
      </c>
      <c r="Z22" s="249" t="s">
        <v>9</v>
      </c>
      <c r="AA22" s="79">
        <v>1</v>
      </c>
      <c r="AB22" s="71">
        <v>1</v>
      </c>
      <c r="AC22" s="176">
        <v>0</v>
      </c>
    </row>
    <row r="23" spans="1:29" ht="13.5" customHeight="1" thickBot="1" x14ac:dyDescent="0.25">
      <c r="A23" s="180"/>
      <c r="B23" s="228"/>
      <c r="C23" s="228"/>
      <c r="D23" s="183"/>
      <c r="E23" s="225"/>
      <c r="F23" s="35">
        <v>136</v>
      </c>
      <c r="G23" s="75">
        <v>5680</v>
      </c>
      <c r="H23" s="166">
        <v>14</v>
      </c>
      <c r="I23" s="166">
        <v>14</v>
      </c>
      <c r="J23" s="166">
        <v>14</v>
      </c>
      <c r="K23" s="166">
        <v>14</v>
      </c>
      <c r="L23" s="166">
        <v>14</v>
      </c>
      <c r="M23" s="166">
        <v>14</v>
      </c>
      <c r="N23" s="222"/>
      <c r="O23" s="222"/>
      <c r="P23" s="222"/>
      <c r="Q23" s="166">
        <v>14</v>
      </c>
      <c r="R23" s="222"/>
      <c r="S23" s="223"/>
      <c r="T23" s="223"/>
      <c r="U23" s="223"/>
      <c r="V23" s="223"/>
      <c r="W23" s="166">
        <v>14</v>
      </c>
      <c r="X23" s="166">
        <v>14</v>
      </c>
      <c r="Y23" s="222"/>
      <c r="Z23" s="250"/>
      <c r="AA23" s="79">
        <v>1</v>
      </c>
      <c r="AB23" s="71">
        <v>1</v>
      </c>
      <c r="AC23" s="176">
        <v>0</v>
      </c>
    </row>
    <row r="24" spans="1:29" ht="14.5" x14ac:dyDescent="0.2">
      <c r="A24" s="180"/>
      <c r="B24" s="228"/>
      <c r="C24" s="228"/>
      <c r="D24" s="183"/>
      <c r="E24" s="185">
        <v>142</v>
      </c>
      <c r="F24" s="35">
        <v>140</v>
      </c>
      <c r="G24" s="75">
        <v>5700</v>
      </c>
      <c r="H24" s="166">
        <v>14</v>
      </c>
      <c r="I24" s="166">
        <v>14</v>
      </c>
      <c r="J24" s="166">
        <v>14</v>
      </c>
      <c r="K24" s="166">
        <v>14</v>
      </c>
      <c r="L24" s="166">
        <v>14</v>
      </c>
      <c r="M24" s="166">
        <v>14</v>
      </c>
      <c r="N24" s="221" t="s">
        <v>9</v>
      </c>
      <c r="O24" s="221" t="s">
        <v>9</v>
      </c>
      <c r="P24" s="221" t="s">
        <v>9</v>
      </c>
      <c r="Q24" s="166">
        <v>14</v>
      </c>
      <c r="R24" s="221" t="s">
        <v>9</v>
      </c>
      <c r="S24" s="223"/>
      <c r="T24" s="223"/>
      <c r="U24" s="223"/>
      <c r="V24" s="223"/>
      <c r="W24" s="166">
        <v>14</v>
      </c>
      <c r="X24" s="166">
        <v>14</v>
      </c>
      <c r="Y24" s="221" t="s">
        <v>9</v>
      </c>
      <c r="Z24" s="250"/>
      <c r="AA24" s="79">
        <v>1</v>
      </c>
      <c r="AB24" s="71">
        <v>1</v>
      </c>
      <c r="AC24" s="176">
        <v>0</v>
      </c>
    </row>
    <row r="25" spans="1:29" ht="15" thickBot="1" x14ac:dyDescent="0.25">
      <c r="A25" s="180"/>
      <c r="B25" s="228"/>
      <c r="C25" s="228"/>
      <c r="D25" s="184"/>
      <c r="E25" s="187"/>
      <c r="F25" s="35">
        <v>144</v>
      </c>
      <c r="G25" s="75">
        <v>5720</v>
      </c>
      <c r="H25" s="166">
        <v>14</v>
      </c>
      <c r="I25" s="166">
        <v>14</v>
      </c>
      <c r="J25" s="166">
        <v>14</v>
      </c>
      <c r="K25" s="166">
        <v>14</v>
      </c>
      <c r="L25" s="166">
        <v>14</v>
      </c>
      <c r="M25" s="166">
        <v>14</v>
      </c>
      <c r="N25" s="222"/>
      <c r="O25" s="222"/>
      <c r="P25" s="222"/>
      <c r="Q25" s="166">
        <v>14</v>
      </c>
      <c r="R25" s="222"/>
      <c r="S25" s="222"/>
      <c r="T25" s="222"/>
      <c r="U25" s="222"/>
      <c r="V25" s="222"/>
      <c r="W25" s="166">
        <v>14</v>
      </c>
      <c r="X25" s="166">
        <v>14</v>
      </c>
      <c r="Y25" s="222"/>
      <c r="Z25" s="251"/>
      <c r="AA25" s="79">
        <v>1</v>
      </c>
      <c r="AB25" s="71">
        <v>1</v>
      </c>
      <c r="AC25" s="176">
        <v>0</v>
      </c>
    </row>
    <row r="26" spans="1:29" ht="15" thickBot="1" x14ac:dyDescent="0.25">
      <c r="A26" s="180"/>
      <c r="B26" s="228"/>
      <c r="C26" s="228"/>
      <c r="D26" s="224" t="s">
        <v>25</v>
      </c>
      <c r="E26" s="225">
        <v>151</v>
      </c>
      <c r="F26" s="35">
        <v>149</v>
      </c>
      <c r="G26" s="75">
        <v>5745</v>
      </c>
      <c r="H26" s="166">
        <v>14</v>
      </c>
      <c r="I26" s="166">
        <v>14</v>
      </c>
      <c r="J26" s="166">
        <v>14</v>
      </c>
      <c r="K26" s="166">
        <v>14</v>
      </c>
      <c r="L26" s="166">
        <v>14</v>
      </c>
      <c r="M26" s="166">
        <v>14</v>
      </c>
      <c r="N26" s="221" t="s">
        <v>9</v>
      </c>
      <c r="O26" s="221" t="s">
        <v>9</v>
      </c>
      <c r="P26" s="221" t="s">
        <v>9</v>
      </c>
      <c r="Q26" s="166">
        <v>14</v>
      </c>
      <c r="R26" s="221" t="s">
        <v>9</v>
      </c>
      <c r="S26" s="221" t="s">
        <v>9</v>
      </c>
      <c r="T26" s="221" t="s">
        <v>9</v>
      </c>
      <c r="U26" s="221" t="s">
        <v>9</v>
      </c>
      <c r="V26" s="221" t="s">
        <v>9</v>
      </c>
      <c r="W26" s="166">
        <v>14</v>
      </c>
      <c r="X26" s="166">
        <v>14</v>
      </c>
      <c r="Y26" s="221" t="s">
        <v>9</v>
      </c>
      <c r="Z26" s="249" t="s">
        <v>9</v>
      </c>
      <c r="AA26" s="79">
        <v>0</v>
      </c>
      <c r="AB26" s="71">
        <v>0</v>
      </c>
      <c r="AC26" s="176">
        <v>0</v>
      </c>
    </row>
    <row r="27" spans="1:29" ht="13.5" customHeight="1" thickBot="1" x14ac:dyDescent="0.25">
      <c r="A27" s="180"/>
      <c r="B27" s="228"/>
      <c r="C27" s="228"/>
      <c r="D27" s="224"/>
      <c r="E27" s="225"/>
      <c r="F27" s="35">
        <v>153</v>
      </c>
      <c r="G27" s="75">
        <v>5765</v>
      </c>
      <c r="H27" s="166">
        <v>14</v>
      </c>
      <c r="I27" s="166">
        <v>14</v>
      </c>
      <c r="J27" s="166">
        <v>14</v>
      </c>
      <c r="K27" s="166">
        <v>14</v>
      </c>
      <c r="L27" s="166">
        <v>14</v>
      </c>
      <c r="M27" s="166">
        <v>14</v>
      </c>
      <c r="N27" s="222"/>
      <c r="O27" s="222"/>
      <c r="P27" s="222"/>
      <c r="Q27" s="166">
        <v>14</v>
      </c>
      <c r="R27" s="222"/>
      <c r="S27" s="223"/>
      <c r="T27" s="223"/>
      <c r="U27" s="223"/>
      <c r="V27" s="223"/>
      <c r="W27" s="166">
        <v>14</v>
      </c>
      <c r="X27" s="166">
        <v>14</v>
      </c>
      <c r="Y27" s="222"/>
      <c r="Z27" s="250"/>
      <c r="AA27" s="79">
        <v>0</v>
      </c>
      <c r="AB27" s="71">
        <v>0</v>
      </c>
      <c r="AC27" s="176">
        <v>0</v>
      </c>
    </row>
    <row r="28" spans="1:29" ht="15" thickBot="1" x14ac:dyDescent="0.25">
      <c r="A28" s="180"/>
      <c r="B28" s="228"/>
      <c r="C28" s="228"/>
      <c r="D28" s="224"/>
      <c r="E28" s="225">
        <v>159</v>
      </c>
      <c r="F28" s="35">
        <v>157</v>
      </c>
      <c r="G28" s="75">
        <v>5785</v>
      </c>
      <c r="H28" s="166">
        <v>14</v>
      </c>
      <c r="I28" s="166">
        <v>14</v>
      </c>
      <c r="J28" s="166">
        <v>14</v>
      </c>
      <c r="K28" s="166">
        <v>14</v>
      </c>
      <c r="L28" s="166">
        <v>14</v>
      </c>
      <c r="M28" s="166">
        <v>14</v>
      </c>
      <c r="N28" s="221" t="s">
        <v>9</v>
      </c>
      <c r="O28" s="221" t="s">
        <v>9</v>
      </c>
      <c r="P28" s="221" t="s">
        <v>9</v>
      </c>
      <c r="Q28" s="166">
        <v>14</v>
      </c>
      <c r="R28" s="221" t="s">
        <v>9</v>
      </c>
      <c r="S28" s="223"/>
      <c r="T28" s="223"/>
      <c r="U28" s="223"/>
      <c r="V28" s="223"/>
      <c r="W28" s="166">
        <v>14</v>
      </c>
      <c r="X28" s="166">
        <v>14</v>
      </c>
      <c r="Y28" s="221" t="s">
        <v>9</v>
      </c>
      <c r="Z28" s="250"/>
      <c r="AA28" s="79">
        <v>0</v>
      </c>
      <c r="AB28" s="71">
        <v>0</v>
      </c>
      <c r="AC28" s="176">
        <v>0</v>
      </c>
    </row>
    <row r="29" spans="1:29" ht="12.75" customHeight="1" thickBot="1" x14ac:dyDescent="0.25">
      <c r="A29" s="180"/>
      <c r="B29" s="228"/>
      <c r="C29" s="228"/>
      <c r="D29" s="224"/>
      <c r="E29" s="225"/>
      <c r="F29" s="35">
        <v>161</v>
      </c>
      <c r="G29" s="75">
        <v>5805</v>
      </c>
      <c r="H29" s="166">
        <v>14</v>
      </c>
      <c r="I29" s="166">
        <v>14</v>
      </c>
      <c r="J29" s="166">
        <v>14</v>
      </c>
      <c r="K29" s="166">
        <v>14</v>
      </c>
      <c r="L29" s="166">
        <v>14</v>
      </c>
      <c r="M29" s="166">
        <v>14</v>
      </c>
      <c r="N29" s="222"/>
      <c r="O29" s="222"/>
      <c r="P29" s="222"/>
      <c r="Q29" s="166">
        <v>14</v>
      </c>
      <c r="R29" s="222"/>
      <c r="S29" s="222"/>
      <c r="T29" s="222"/>
      <c r="U29" s="222"/>
      <c r="V29" s="222"/>
      <c r="W29" s="166">
        <v>14</v>
      </c>
      <c r="X29" s="166">
        <v>14</v>
      </c>
      <c r="Y29" s="222"/>
      <c r="Z29" s="251"/>
      <c r="AA29" s="79">
        <v>0</v>
      </c>
      <c r="AB29" s="71">
        <v>0</v>
      </c>
      <c r="AC29" s="176">
        <v>0</v>
      </c>
    </row>
    <row r="30" spans="1:29" ht="14.5" x14ac:dyDescent="0.2">
      <c r="A30" s="180"/>
      <c r="B30" s="228"/>
      <c r="C30" s="228"/>
      <c r="D30" s="182" t="s">
        <v>53</v>
      </c>
      <c r="E30" s="230">
        <v>167</v>
      </c>
      <c r="F30" s="69">
        <v>165</v>
      </c>
      <c r="G30" s="76">
        <v>5825</v>
      </c>
      <c r="H30" s="166">
        <v>14</v>
      </c>
      <c r="I30" s="166">
        <v>14</v>
      </c>
      <c r="J30" s="166">
        <v>14</v>
      </c>
      <c r="K30" s="166">
        <v>14</v>
      </c>
      <c r="L30" s="166">
        <v>14</v>
      </c>
      <c r="M30" s="166">
        <v>14</v>
      </c>
      <c r="N30" s="221" t="s">
        <v>9</v>
      </c>
      <c r="O30" s="221" t="s">
        <v>9</v>
      </c>
      <c r="P30" s="221" t="s">
        <v>9</v>
      </c>
      <c r="Q30" s="166">
        <v>14</v>
      </c>
      <c r="R30" s="221" t="s">
        <v>9</v>
      </c>
      <c r="S30" s="221" t="s">
        <v>9</v>
      </c>
      <c r="T30" s="221" t="s">
        <v>9</v>
      </c>
      <c r="U30" s="221" t="s">
        <v>9</v>
      </c>
      <c r="V30" s="221" t="s">
        <v>9</v>
      </c>
      <c r="W30" s="166">
        <v>14</v>
      </c>
      <c r="X30" s="166">
        <v>14</v>
      </c>
      <c r="Y30" s="221" t="s">
        <v>9</v>
      </c>
      <c r="Z30" s="249" t="s">
        <v>9</v>
      </c>
      <c r="AA30" s="79">
        <v>0</v>
      </c>
      <c r="AB30" s="71">
        <v>0</v>
      </c>
      <c r="AC30" s="71">
        <v>0</v>
      </c>
    </row>
    <row r="31" spans="1:29" ht="15" thickBot="1" x14ac:dyDescent="0.25">
      <c r="A31" s="180"/>
      <c r="B31" s="228"/>
      <c r="C31" s="228"/>
      <c r="D31" s="183"/>
      <c r="E31" s="231"/>
      <c r="F31" s="35">
        <v>169</v>
      </c>
      <c r="G31" s="75">
        <v>5845</v>
      </c>
      <c r="H31" s="166">
        <v>14</v>
      </c>
      <c r="I31" s="166">
        <v>14</v>
      </c>
      <c r="J31" s="166">
        <v>14</v>
      </c>
      <c r="K31" s="166">
        <v>14</v>
      </c>
      <c r="L31" s="166">
        <v>14</v>
      </c>
      <c r="M31" s="166">
        <v>14</v>
      </c>
      <c r="N31" s="222"/>
      <c r="O31" s="222"/>
      <c r="P31" s="222"/>
      <c r="Q31" s="166">
        <v>14</v>
      </c>
      <c r="R31" s="222"/>
      <c r="S31" s="223"/>
      <c r="T31" s="223"/>
      <c r="U31" s="223"/>
      <c r="V31" s="223"/>
      <c r="W31" s="166">
        <v>14</v>
      </c>
      <c r="X31" s="166">
        <v>14</v>
      </c>
      <c r="Y31" s="222"/>
      <c r="Z31" s="250"/>
      <c r="AA31" s="79">
        <v>0</v>
      </c>
      <c r="AB31" s="71">
        <v>0</v>
      </c>
      <c r="AC31" s="176">
        <v>0</v>
      </c>
    </row>
    <row r="32" spans="1:29" ht="14.5" x14ac:dyDescent="0.2">
      <c r="A32" s="180"/>
      <c r="B32" s="228"/>
      <c r="C32" s="228"/>
      <c r="D32" s="183"/>
      <c r="E32" s="185">
        <v>175</v>
      </c>
      <c r="F32" s="68">
        <v>173</v>
      </c>
      <c r="G32" s="75">
        <v>5865</v>
      </c>
      <c r="H32" s="166">
        <v>14</v>
      </c>
      <c r="I32" s="166">
        <v>14</v>
      </c>
      <c r="J32" s="166">
        <v>14</v>
      </c>
      <c r="K32" s="166">
        <v>14</v>
      </c>
      <c r="L32" s="166">
        <v>14</v>
      </c>
      <c r="M32" s="166">
        <v>14</v>
      </c>
      <c r="N32" s="221" t="s">
        <v>9</v>
      </c>
      <c r="O32" s="221" t="s">
        <v>9</v>
      </c>
      <c r="P32" s="221" t="s">
        <v>9</v>
      </c>
      <c r="Q32" s="166">
        <v>14</v>
      </c>
      <c r="R32" s="221" t="s">
        <v>9</v>
      </c>
      <c r="S32" s="223"/>
      <c r="T32" s="223"/>
      <c r="U32" s="223"/>
      <c r="V32" s="223"/>
      <c r="W32" s="166">
        <v>14</v>
      </c>
      <c r="X32" s="166">
        <v>14</v>
      </c>
      <c r="Y32" s="221" t="s">
        <v>9</v>
      </c>
      <c r="Z32" s="250"/>
      <c r="AA32" s="79">
        <v>0</v>
      </c>
      <c r="AB32" s="71">
        <v>0</v>
      </c>
      <c r="AC32" s="176">
        <v>0</v>
      </c>
    </row>
    <row r="33" spans="1:29" ht="15" thickBot="1" x14ac:dyDescent="0.25">
      <c r="A33" s="181"/>
      <c r="B33" s="229"/>
      <c r="C33" s="229"/>
      <c r="D33" s="184"/>
      <c r="E33" s="187"/>
      <c r="F33" s="36">
        <v>177</v>
      </c>
      <c r="G33" s="77">
        <v>5875</v>
      </c>
      <c r="H33" s="252">
        <v>14</v>
      </c>
      <c r="I33" s="252">
        <v>14</v>
      </c>
      <c r="J33" s="252">
        <v>14</v>
      </c>
      <c r="K33" s="252">
        <v>14</v>
      </c>
      <c r="L33" s="252">
        <v>14</v>
      </c>
      <c r="M33" s="252">
        <v>14</v>
      </c>
      <c r="N33" s="253"/>
      <c r="O33" s="253"/>
      <c r="P33" s="253"/>
      <c r="Q33" s="252">
        <v>14</v>
      </c>
      <c r="R33" s="253"/>
      <c r="S33" s="253"/>
      <c r="T33" s="253"/>
      <c r="U33" s="253"/>
      <c r="V33" s="253"/>
      <c r="W33" s="252">
        <v>14</v>
      </c>
      <c r="X33" s="252">
        <v>14</v>
      </c>
      <c r="Y33" s="253"/>
      <c r="Z33" s="254"/>
      <c r="AA33" s="80">
        <v>0</v>
      </c>
      <c r="AB33" s="72">
        <v>0</v>
      </c>
      <c r="AC33" s="177">
        <v>0</v>
      </c>
    </row>
    <row r="34" spans="1:29" ht="12.5" x14ac:dyDescent="0.25">
      <c r="A34"/>
    </row>
    <row r="35" spans="1:29" ht="12.5" x14ac:dyDescent="0.25">
      <c r="A35"/>
    </row>
    <row r="36" spans="1:29" ht="12.5" x14ac:dyDescent="0.25">
      <c r="A36"/>
      <c r="F36" s="9" t="s">
        <v>8</v>
      </c>
      <c r="G36" s="3" t="s">
        <v>7</v>
      </c>
      <c r="H36" s="12"/>
      <c r="I36" s="12"/>
    </row>
    <row r="37" spans="1:29" ht="13" x14ac:dyDescent="0.3">
      <c r="A37"/>
      <c r="F37"/>
      <c r="G37"/>
      <c r="H37" s="12"/>
      <c r="I37" s="12"/>
      <c r="L37" s="169" t="s">
        <v>116</v>
      </c>
    </row>
    <row r="38" spans="1:29" ht="13" x14ac:dyDescent="0.3">
      <c r="A38"/>
      <c r="F38"/>
      <c r="G38" s="8" t="s">
        <v>9</v>
      </c>
      <c r="H38" s="1" t="s">
        <v>6</v>
      </c>
      <c r="L38" s="169" t="s">
        <v>117</v>
      </c>
    </row>
    <row r="40" spans="1:29" ht="11" thickBot="1" x14ac:dyDescent="0.3">
      <c r="B40" s="9"/>
      <c r="C40" s="9"/>
      <c r="D40" s="9"/>
      <c r="E40" s="9"/>
      <c r="J40" s="26"/>
    </row>
    <row r="41" spans="1:29" ht="13.5" thickBot="1" x14ac:dyDescent="0.35">
      <c r="B41" s="53" t="s">
        <v>51</v>
      </c>
      <c r="C41" s="54">
        <v>1</v>
      </c>
      <c r="D41"/>
      <c r="E41"/>
      <c r="K41" s="192" t="s">
        <v>68</v>
      </c>
      <c r="L41" s="208"/>
      <c r="M41" s="209"/>
      <c r="N41" s="212" t="s">
        <v>60</v>
      </c>
      <c r="O41" s="213"/>
      <c r="P41" s="213"/>
      <c r="Q41" s="213"/>
      <c r="R41" s="213"/>
      <c r="S41" s="213"/>
      <c r="T41" s="214"/>
    </row>
    <row r="42" spans="1:29" ht="13" thickBot="1" x14ac:dyDescent="0.3">
      <c r="B42"/>
      <c r="C42"/>
      <c r="D42"/>
      <c r="E42"/>
      <c r="K42" s="193"/>
      <c r="L42" s="210"/>
      <c r="M42" s="211"/>
      <c r="N42" s="102" t="s">
        <v>69</v>
      </c>
      <c r="O42" s="102">
        <v>1</v>
      </c>
      <c r="P42" s="102">
        <v>2</v>
      </c>
      <c r="Q42" s="102">
        <v>3</v>
      </c>
      <c r="R42" s="102">
        <v>4</v>
      </c>
      <c r="S42" s="102">
        <v>5</v>
      </c>
      <c r="T42" s="103">
        <v>6</v>
      </c>
    </row>
    <row r="43" spans="1:29" ht="13" thickBot="1" x14ac:dyDescent="0.3">
      <c r="B43" s="55" t="s">
        <v>52</v>
      </c>
      <c r="C43" s="56">
        <v>10</v>
      </c>
      <c r="K43" s="206"/>
      <c r="L43" s="215" t="s">
        <v>70</v>
      </c>
      <c r="M43" s="104" t="s">
        <v>71</v>
      </c>
      <c r="N43" s="105">
        <v>6</v>
      </c>
      <c r="O43" s="105">
        <v>8</v>
      </c>
      <c r="P43" s="105">
        <v>10</v>
      </c>
      <c r="Q43" s="105">
        <v>10</v>
      </c>
      <c r="R43" s="105">
        <v>0</v>
      </c>
      <c r="S43" s="105">
        <v>0</v>
      </c>
      <c r="T43" s="170">
        <v>0</v>
      </c>
    </row>
    <row r="44" spans="1:29" ht="12.5" x14ac:dyDescent="0.2">
      <c r="K44" s="206"/>
      <c r="L44" s="216"/>
      <c r="M44" s="168" t="s">
        <v>63</v>
      </c>
      <c r="N44" s="107">
        <v>2</v>
      </c>
      <c r="O44" s="107">
        <v>5</v>
      </c>
      <c r="P44" s="107">
        <v>7</v>
      </c>
      <c r="Q44" s="107">
        <v>7</v>
      </c>
      <c r="R44" s="107">
        <v>0</v>
      </c>
      <c r="S44" s="107">
        <v>0</v>
      </c>
      <c r="T44" s="171">
        <v>0</v>
      </c>
    </row>
    <row r="45" spans="1:29" ht="13" thickBot="1" x14ac:dyDescent="0.25">
      <c r="B45" s="61"/>
      <c r="C45" s="61"/>
      <c r="K45" s="206"/>
      <c r="L45" s="217"/>
      <c r="M45" s="173" t="s">
        <v>64</v>
      </c>
      <c r="N45" s="174">
        <v>2</v>
      </c>
      <c r="O45" s="174">
        <v>5</v>
      </c>
      <c r="P45" s="174">
        <v>7</v>
      </c>
      <c r="Q45" s="174">
        <v>7</v>
      </c>
      <c r="R45" s="174">
        <v>0</v>
      </c>
      <c r="S45" s="174">
        <v>0</v>
      </c>
      <c r="T45" s="175">
        <v>0</v>
      </c>
    </row>
    <row r="46" spans="1:29" ht="12.5" x14ac:dyDescent="0.2">
      <c r="K46" s="206"/>
      <c r="L46" s="215" t="s">
        <v>72</v>
      </c>
      <c r="M46" s="104" t="s">
        <v>71</v>
      </c>
      <c r="N46" s="105">
        <v>9</v>
      </c>
      <c r="O46" s="105">
        <v>12</v>
      </c>
      <c r="P46" s="105">
        <v>14</v>
      </c>
      <c r="Q46" s="105">
        <v>14</v>
      </c>
      <c r="R46" s="105">
        <v>0</v>
      </c>
      <c r="S46" s="105">
        <v>0</v>
      </c>
      <c r="T46" s="170">
        <v>0</v>
      </c>
    </row>
    <row r="47" spans="1:29" ht="12.5" x14ac:dyDescent="0.2">
      <c r="K47" s="206"/>
      <c r="L47" s="218"/>
      <c r="M47" s="168" t="s">
        <v>63</v>
      </c>
      <c r="N47" s="107">
        <v>9</v>
      </c>
      <c r="O47" s="107">
        <v>12</v>
      </c>
      <c r="P47" s="107">
        <v>14</v>
      </c>
      <c r="Q47" s="107">
        <v>14</v>
      </c>
      <c r="R47" s="107">
        <v>0</v>
      </c>
      <c r="S47" s="107">
        <v>0</v>
      </c>
      <c r="T47" s="171">
        <v>0</v>
      </c>
    </row>
    <row r="48" spans="1:29" ht="13" thickBot="1" x14ac:dyDescent="0.25">
      <c r="K48" s="206"/>
      <c r="L48" s="219"/>
      <c r="M48" s="173" t="s">
        <v>64</v>
      </c>
      <c r="N48" s="174">
        <v>9</v>
      </c>
      <c r="O48" s="174">
        <v>12</v>
      </c>
      <c r="P48" s="174">
        <v>14</v>
      </c>
      <c r="Q48" s="174">
        <v>14</v>
      </c>
      <c r="R48" s="174">
        <v>0</v>
      </c>
      <c r="S48" s="174">
        <v>0</v>
      </c>
      <c r="T48" s="175">
        <v>0</v>
      </c>
    </row>
    <row r="49" spans="11:20" ht="12.5" x14ac:dyDescent="0.2">
      <c r="K49" s="206"/>
      <c r="L49" s="215" t="s">
        <v>73</v>
      </c>
      <c r="M49" s="104" t="s">
        <v>71</v>
      </c>
      <c r="N49" s="105">
        <v>9</v>
      </c>
      <c r="O49" s="105">
        <v>12</v>
      </c>
      <c r="P49" s="105">
        <v>14</v>
      </c>
      <c r="Q49" s="105">
        <v>14</v>
      </c>
      <c r="R49" s="105">
        <v>0</v>
      </c>
      <c r="S49" s="105">
        <v>0</v>
      </c>
      <c r="T49" s="170">
        <v>0</v>
      </c>
    </row>
    <row r="50" spans="11:20" ht="12.5" x14ac:dyDescent="0.2">
      <c r="K50" s="206"/>
      <c r="L50" s="218"/>
      <c r="M50" s="168" t="s">
        <v>63</v>
      </c>
      <c r="N50" s="107">
        <v>9</v>
      </c>
      <c r="O50" s="107">
        <v>12</v>
      </c>
      <c r="P50" s="107">
        <v>14</v>
      </c>
      <c r="Q50" s="107">
        <v>14</v>
      </c>
      <c r="R50" s="107">
        <v>0</v>
      </c>
      <c r="S50" s="107">
        <v>0</v>
      </c>
      <c r="T50" s="171">
        <v>0</v>
      </c>
    </row>
    <row r="51" spans="11:20" ht="13" thickBot="1" x14ac:dyDescent="0.25">
      <c r="K51" s="207"/>
      <c r="L51" s="220"/>
      <c r="M51" s="108" t="s">
        <v>64</v>
      </c>
      <c r="N51" s="109">
        <v>9</v>
      </c>
      <c r="O51" s="109">
        <v>12</v>
      </c>
      <c r="P51" s="109">
        <v>14</v>
      </c>
      <c r="Q51" s="109">
        <v>14</v>
      </c>
      <c r="R51" s="109">
        <v>0</v>
      </c>
      <c r="S51" s="109">
        <v>0</v>
      </c>
      <c r="T51" s="172">
        <v>0</v>
      </c>
    </row>
    <row r="52" spans="11:20" ht="12.5" x14ac:dyDescent="0.25">
      <c r="M52" s="110"/>
      <c r="N52" s="110"/>
      <c r="O52" s="110"/>
      <c r="P52" s="110"/>
      <c r="Q52" s="110"/>
      <c r="R52" s="110"/>
      <c r="S52" s="110"/>
    </row>
    <row r="53" spans="11:20" ht="12.5" x14ac:dyDescent="0.25">
      <c r="M53" s="110"/>
      <c r="N53" s="110"/>
      <c r="O53" s="110"/>
      <c r="P53" s="110"/>
      <c r="Q53" s="110"/>
      <c r="R53" s="110"/>
      <c r="S53" s="110"/>
    </row>
    <row r="54" spans="11:20" ht="10.5" thickBot="1" x14ac:dyDescent="0.25"/>
    <row r="55" spans="11:20" ht="14.5" x14ac:dyDescent="0.2">
      <c r="K55" s="96" t="s">
        <v>65</v>
      </c>
      <c r="L55" s="97" t="s">
        <v>66</v>
      </c>
      <c r="N55" s="96" t="s">
        <v>74</v>
      </c>
      <c r="O55" s="111" t="s">
        <v>75</v>
      </c>
      <c r="P55" s="97" t="s">
        <v>76</v>
      </c>
    </row>
    <row r="56" spans="11:20" ht="14.5" x14ac:dyDescent="0.2">
      <c r="K56" s="98">
        <v>0</v>
      </c>
      <c r="L56" s="99">
        <v>26</v>
      </c>
      <c r="N56" s="98">
        <v>0</v>
      </c>
      <c r="O56" s="112" t="s">
        <v>77</v>
      </c>
      <c r="P56" s="113" t="s">
        <v>78</v>
      </c>
    </row>
    <row r="57" spans="11:20" ht="14.5" x14ac:dyDescent="0.2">
      <c r="K57" s="98">
        <v>1</v>
      </c>
      <c r="L57" s="99">
        <v>52</v>
      </c>
      <c r="N57" s="98">
        <v>1</v>
      </c>
      <c r="O57" s="112" t="s">
        <v>79</v>
      </c>
      <c r="P57" s="113" t="s">
        <v>80</v>
      </c>
    </row>
    <row r="58" spans="11:20" ht="14.5" x14ac:dyDescent="0.2">
      <c r="K58" s="98">
        <v>2</v>
      </c>
      <c r="L58" s="99">
        <v>106</v>
      </c>
      <c r="N58" s="98">
        <v>2</v>
      </c>
      <c r="O58" s="112" t="s">
        <v>81</v>
      </c>
      <c r="P58" s="113" t="s">
        <v>82</v>
      </c>
    </row>
    <row r="59" spans="11:20" ht="14.5" x14ac:dyDescent="0.2">
      <c r="K59" s="98">
        <v>3</v>
      </c>
      <c r="L59" s="99">
        <v>242</v>
      </c>
      <c r="N59" s="98">
        <v>3</v>
      </c>
      <c r="O59" s="112" t="s">
        <v>83</v>
      </c>
      <c r="P59" s="113" t="s">
        <v>84</v>
      </c>
    </row>
    <row r="60" spans="11:20" ht="15" thickBot="1" x14ac:dyDescent="0.25">
      <c r="K60" s="98">
        <v>4</v>
      </c>
      <c r="L60" s="99">
        <v>484</v>
      </c>
      <c r="N60" s="100">
        <v>4</v>
      </c>
      <c r="O60" s="114" t="s">
        <v>85</v>
      </c>
      <c r="P60" s="115" t="s">
        <v>86</v>
      </c>
    </row>
    <row r="61" spans="11:20" ht="14.5" x14ac:dyDescent="0.2">
      <c r="K61" s="98">
        <v>5</v>
      </c>
      <c r="L61" s="99">
        <v>996</v>
      </c>
    </row>
    <row r="62" spans="11:20" ht="15" thickBot="1" x14ac:dyDescent="0.25">
      <c r="K62" s="100">
        <v>6</v>
      </c>
      <c r="L62" s="101" t="s">
        <v>67</v>
      </c>
    </row>
  </sheetData>
  <mergeCells count="136">
    <mergeCell ref="A6:A33"/>
    <mergeCell ref="B6:B33"/>
    <mergeCell ref="C6:C33"/>
    <mergeCell ref="E30:E31"/>
    <mergeCell ref="E32:E33"/>
    <mergeCell ref="D30:D33"/>
    <mergeCell ref="E24:E25"/>
    <mergeCell ref="E18:E19"/>
    <mergeCell ref="E20:E21"/>
    <mergeCell ref="E22:E23"/>
    <mergeCell ref="E26:E27"/>
    <mergeCell ref="E28:E29"/>
    <mergeCell ref="D26:D29"/>
    <mergeCell ref="D22:D25"/>
    <mergeCell ref="D10:D13"/>
    <mergeCell ref="D14:D17"/>
    <mergeCell ref="N12:N13"/>
    <mergeCell ref="N14:N15"/>
    <mergeCell ref="D18:D21"/>
    <mergeCell ref="D6:D9"/>
    <mergeCell ref="E6:E7"/>
    <mergeCell ref="E8:E9"/>
    <mergeCell ref="G1:I1"/>
    <mergeCell ref="E10:E11"/>
    <mergeCell ref="E12:E13"/>
    <mergeCell ref="E14:E15"/>
    <mergeCell ref="E16:E17"/>
    <mergeCell ref="N26:N27"/>
    <mergeCell ref="N28:N29"/>
    <mergeCell ref="N30:N31"/>
    <mergeCell ref="N32:N3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O24:O25"/>
    <mergeCell ref="O26:O27"/>
    <mergeCell ref="O28:O29"/>
    <mergeCell ref="N16:N17"/>
    <mergeCell ref="N18:N19"/>
    <mergeCell ref="N20:N21"/>
    <mergeCell ref="N22:N23"/>
    <mergeCell ref="N24:N25"/>
    <mergeCell ref="N6:N7"/>
    <mergeCell ref="N8:N9"/>
    <mergeCell ref="N10:N11"/>
    <mergeCell ref="P24:P25"/>
    <mergeCell ref="P26:P27"/>
    <mergeCell ref="P28:P29"/>
    <mergeCell ref="P30:P31"/>
    <mergeCell ref="P32:P33"/>
    <mergeCell ref="R26:R27"/>
    <mergeCell ref="R28:R29"/>
    <mergeCell ref="R30:R31"/>
    <mergeCell ref="R32:R33"/>
    <mergeCell ref="P6:P7"/>
    <mergeCell ref="P8:P9"/>
    <mergeCell ref="P10:P11"/>
    <mergeCell ref="P12:P13"/>
    <mergeCell ref="P14:P15"/>
    <mergeCell ref="P16:P17"/>
    <mergeCell ref="P18:P19"/>
    <mergeCell ref="P20:P21"/>
    <mergeCell ref="P22:P23"/>
    <mergeCell ref="R16:R17"/>
    <mergeCell ref="R18:R19"/>
    <mergeCell ref="R20:R21"/>
    <mergeCell ref="R22:R23"/>
    <mergeCell ref="R24:R25"/>
    <mergeCell ref="R6:R7"/>
    <mergeCell ref="R8:R9"/>
    <mergeCell ref="R10:R11"/>
    <mergeCell ref="S6:S9"/>
    <mergeCell ref="S10:S13"/>
    <mergeCell ref="S14:S17"/>
    <mergeCell ref="S18:S21"/>
    <mergeCell ref="S22:S25"/>
    <mergeCell ref="R12:R13"/>
    <mergeCell ref="R14:R15"/>
    <mergeCell ref="Z26:Z29"/>
    <mergeCell ref="Z30:Z33"/>
    <mergeCell ref="Z6:Z9"/>
    <mergeCell ref="Z10:Z13"/>
    <mergeCell ref="Z14:Z17"/>
    <mergeCell ref="Z18:Z21"/>
    <mergeCell ref="Z22:Z25"/>
    <mergeCell ref="U26:U29"/>
    <mergeCell ref="U30:U33"/>
    <mergeCell ref="V6:V9"/>
    <mergeCell ref="V10:V13"/>
    <mergeCell ref="V14:V17"/>
    <mergeCell ref="V18:V21"/>
    <mergeCell ref="V22:V25"/>
    <mergeCell ref="V26:V29"/>
    <mergeCell ref="V30:V33"/>
    <mergeCell ref="Y24:Y25"/>
    <mergeCell ref="Y26:Y27"/>
    <mergeCell ref="Y28:Y29"/>
    <mergeCell ref="U6:U9"/>
    <mergeCell ref="U10:U13"/>
    <mergeCell ref="U14:U17"/>
    <mergeCell ref="U18:U21"/>
    <mergeCell ref="U22:U25"/>
    <mergeCell ref="T6:T9"/>
    <mergeCell ref="T10:T13"/>
    <mergeCell ref="T14:T17"/>
    <mergeCell ref="T18:T21"/>
    <mergeCell ref="T22:T25"/>
    <mergeCell ref="T26:T29"/>
    <mergeCell ref="T30:T33"/>
    <mergeCell ref="S26:S29"/>
    <mergeCell ref="Y6:Y7"/>
    <mergeCell ref="Y8:Y9"/>
    <mergeCell ref="Y10:Y11"/>
    <mergeCell ref="Y12:Y13"/>
    <mergeCell ref="Y14:Y15"/>
    <mergeCell ref="Y16:Y17"/>
    <mergeCell ref="Y18:Y19"/>
    <mergeCell ref="Y20:Y21"/>
    <mergeCell ref="Y22:Y23"/>
    <mergeCell ref="K41:K51"/>
    <mergeCell ref="L41:M42"/>
    <mergeCell ref="N41:T41"/>
    <mergeCell ref="L43:L45"/>
    <mergeCell ref="L46:L48"/>
    <mergeCell ref="L49:L51"/>
    <mergeCell ref="Y30:Y31"/>
    <mergeCell ref="Y32:Y33"/>
    <mergeCell ref="S30:S33"/>
    <mergeCell ref="O30:O31"/>
    <mergeCell ref="O32:O3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B5AAC-B60A-4840-95C9-AD06DC9CF5C7}">
  <dimension ref="C5:M54"/>
  <sheetViews>
    <sheetView topLeftCell="A30" workbookViewId="0">
      <selection activeCell="O48" sqref="O48"/>
    </sheetView>
  </sheetViews>
  <sheetFormatPr defaultRowHeight="12.5" x14ac:dyDescent="0.25"/>
  <sheetData>
    <row r="5" spans="3:12" ht="13" thickBot="1" x14ac:dyDescent="0.3"/>
    <row r="6" spans="3:12" ht="13" x14ac:dyDescent="0.3">
      <c r="C6" s="233" t="s">
        <v>107</v>
      </c>
      <c r="D6" s="233"/>
      <c r="E6" s="236"/>
      <c r="F6" s="198" t="s">
        <v>99</v>
      </c>
      <c r="G6" s="198"/>
      <c r="H6" s="198"/>
      <c r="I6" s="198"/>
      <c r="J6" s="198"/>
      <c r="K6" s="198"/>
      <c r="L6" s="199"/>
    </row>
    <row r="7" spans="3:12" x14ac:dyDescent="0.25">
      <c r="C7" s="233"/>
      <c r="D7" s="233"/>
      <c r="E7" s="236"/>
      <c r="F7" s="89">
        <v>26</v>
      </c>
      <c r="G7" s="89">
        <v>52</v>
      </c>
      <c r="H7" s="89">
        <v>106</v>
      </c>
      <c r="I7" s="89">
        <v>242</v>
      </c>
      <c r="J7" s="89">
        <v>484</v>
      </c>
      <c r="K7" s="117"/>
      <c r="L7" s="89"/>
    </row>
    <row r="8" spans="3:12" ht="13" x14ac:dyDescent="0.25">
      <c r="C8" s="233"/>
      <c r="D8" s="126" t="s">
        <v>87</v>
      </c>
      <c r="E8" s="127" t="s">
        <v>88</v>
      </c>
      <c r="F8" s="118">
        <v>4</v>
      </c>
      <c r="G8" s="118">
        <v>6</v>
      </c>
      <c r="H8" s="118">
        <v>10</v>
      </c>
      <c r="I8" s="118">
        <v>14</v>
      </c>
      <c r="J8" s="119" t="s">
        <v>89</v>
      </c>
      <c r="K8" s="118"/>
      <c r="L8" s="118"/>
    </row>
    <row r="9" spans="3:12" x14ac:dyDescent="0.25">
      <c r="C9" s="233"/>
      <c r="D9" s="233" t="s">
        <v>90</v>
      </c>
      <c r="E9" s="127" t="s">
        <v>91</v>
      </c>
      <c r="F9" s="118">
        <v>4</v>
      </c>
      <c r="G9" s="118">
        <v>6</v>
      </c>
      <c r="H9" s="118">
        <v>10</v>
      </c>
      <c r="I9" s="118">
        <v>14</v>
      </c>
      <c r="J9" s="119"/>
      <c r="K9" s="118"/>
      <c r="L9" s="118"/>
    </row>
    <row r="10" spans="3:12" x14ac:dyDescent="0.25">
      <c r="C10" s="233"/>
      <c r="D10" s="233"/>
      <c r="E10" s="127" t="s">
        <v>92</v>
      </c>
      <c r="F10" s="118">
        <v>4</v>
      </c>
      <c r="G10" s="118">
        <v>6</v>
      </c>
      <c r="H10" s="118">
        <v>10</v>
      </c>
      <c r="I10" s="118">
        <v>14</v>
      </c>
      <c r="J10" s="119"/>
      <c r="K10" s="118"/>
      <c r="L10" s="118"/>
    </row>
    <row r="11" spans="3:12" x14ac:dyDescent="0.25">
      <c r="C11" s="233"/>
      <c r="D11" s="233"/>
      <c r="E11" s="127" t="s">
        <v>93</v>
      </c>
      <c r="F11" s="118">
        <v>4</v>
      </c>
      <c r="G11" s="118">
        <v>6</v>
      </c>
      <c r="H11" s="118">
        <v>10</v>
      </c>
      <c r="I11" s="118">
        <v>14</v>
      </c>
      <c r="J11" s="118"/>
      <c r="K11" s="118"/>
      <c r="L11" s="118"/>
    </row>
    <row r="12" spans="3:12" ht="13" x14ac:dyDescent="0.25">
      <c r="C12" s="233"/>
      <c r="D12" s="126" t="s">
        <v>94</v>
      </c>
      <c r="E12" s="127" t="s">
        <v>97</v>
      </c>
      <c r="F12" s="118">
        <v>4</v>
      </c>
      <c r="G12" s="118">
        <v>6</v>
      </c>
      <c r="H12" s="118">
        <v>10</v>
      </c>
      <c r="I12" s="118">
        <v>14</v>
      </c>
      <c r="J12" s="118"/>
      <c r="K12" s="118"/>
      <c r="L12" s="118"/>
    </row>
    <row r="13" spans="3:12" ht="13.5" thickBot="1" x14ac:dyDescent="0.3">
      <c r="C13" s="138"/>
      <c r="D13" s="138"/>
      <c r="E13" s="139"/>
      <c r="F13" s="116"/>
      <c r="G13" s="116"/>
      <c r="H13" s="116"/>
      <c r="I13" s="116"/>
      <c r="J13" s="116"/>
      <c r="K13" s="116"/>
      <c r="L13" s="116"/>
    </row>
    <row r="14" spans="3:12" ht="13" customHeight="1" x14ac:dyDescent="0.3">
      <c r="C14" s="233" t="s">
        <v>106</v>
      </c>
      <c r="D14" s="233"/>
      <c r="E14" s="236"/>
      <c r="F14" s="198" t="s">
        <v>99</v>
      </c>
      <c r="G14" s="198"/>
      <c r="H14" s="198"/>
      <c r="I14" s="198"/>
      <c r="J14" s="198"/>
      <c r="K14" s="198"/>
      <c r="L14" s="199"/>
    </row>
    <row r="15" spans="3:12" x14ac:dyDescent="0.25">
      <c r="C15" s="233"/>
      <c r="D15" s="233"/>
      <c r="E15" s="236"/>
      <c r="F15" s="89">
        <v>26</v>
      </c>
      <c r="G15" s="89">
        <v>52</v>
      </c>
      <c r="H15" s="89">
        <v>106</v>
      </c>
      <c r="I15" s="89">
        <v>242</v>
      </c>
      <c r="J15" s="89">
        <v>484</v>
      </c>
      <c r="K15" s="117"/>
      <c r="L15" s="89"/>
    </row>
    <row r="16" spans="3:12" ht="13" x14ac:dyDescent="0.25">
      <c r="C16" s="233"/>
      <c r="D16" s="126" t="s">
        <v>87</v>
      </c>
      <c r="E16" s="127" t="s">
        <v>88</v>
      </c>
      <c r="F16" s="118">
        <v>18</v>
      </c>
      <c r="G16" s="118">
        <v>18</v>
      </c>
      <c r="H16" s="118">
        <v>18</v>
      </c>
      <c r="I16" s="118">
        <v>19</v>
      </c>
      <c r="J16" s="119"/>
      <c r="K16" s="118"/>
      <c r="L16" s="118"/>
    </row>
    <row r="17" spans="3:13" x14ac:dyDescent="0.25">
      <c r="C17" s="233"/>
      <c r="D17" s="233" t="s">
        <v>90</v>
      </c>
      <c r="E17" s="127" t="s">
        <v>91</v>
      </c>
      <c r="F17" s="118">
        <v>21</v>
      </c>
      <c r="G17" s="118">
        <v>21</v>
      </c>
      <c r="H17" s="118">
        <v>21</v>
      </c>
      <c r="I17" s="118">
        <v>21</v>
      </c>
      <c r="J17" s="119"/>
      <c r="K17" s="118"/>
      <c r="L17" s="118"/>
    </row>
    <row r="18" spans="3:13" x14ac:dyDescent="0.25">
      <c r="C18" s="233"/>
      <c r="D18" s="233"/>
      <c r="E18" s="127" t="s">
        <v>92</v>
      </c>
      <c r="F18" s="118">
        <v>21</v>
      </c>
      <c r="G18" s="118">
        <v>21</v>
      </c>
      <c r="H18" s="118">
        <v>21</v>
      </c>
      <c r="I18" s="118">
        <v>21</v>
      </c>
      <c r="J18" s="119"/>
      <c r="K18" s="118"/>
      <c r="L18" s="118"/>
    </row>
    <row r="19" spans="3:13" x14ac:dyDescent="0.25">
      <c r="C19" s="233"/>
      <c r="D19" s="233"/>
      <c r="E19" s="127" t="s">
        <v>93</v>
      </c>
      <c r="F19" s="118">
        <v>21</v>
      </c>
      <c r="G19" s="118">
        <v>21</v>
      </c>
      <c r="H19" s="118">
        <v>21</v>
      </c>
      <c r="I19" s="118">
        <v>21</v>
      </c>
      <c r="J19" s="118"/>
      <c r="K19" s="118"/>
      <c r="L19" s="118"/>
    </row>
    <row r="20" spans="3:13" ht="13" x14ac:dyDescent="0.25">
      <c r="C20" s="233"/>
      <c r="D20" s="126" t="s">
        <v>94</v>
      </c>
      <c r="E20" s="127" t="s">
        <v>97</v>
      </c>
      <c r="F20" s="118">
        <v>18</v>
      </c>
      <c r="G20" s="118">
        <v>18</v>
      </c>
      <c r="H20" s="118">
        <v>18</v>
      </c>
      <c r="I20" s="118">
        <v>19</v>
      </c>
      <c r="J20" s="118"/>
      <c r="K20" s="118"/>
      <c r="L20" s="118"/>
    </row>
    <row r="22" spans="3:13" ht="13.5" thickBot="1" x14ac:dyDescent="0.3">
      <c r="C22" s="135"/>
      <c r="D22" s="135"/>
      <c r="E22" s="136"/>
      <c r="F22" s="137"/>
      <c r="G22" s="116"/>
      <c r="H22" s="116"/>
      <c r="I22" s="116"/>
      <c r="J22" s="116"/>
      <c r="K22" s="116"/>
      <c r="L22" s="116"/>
    </row>
    <row r="23" spans="3:13" ht="13" customHeight="1" x14ac:dyDescent="0.3">
      <c r="C23" s="233" t="s">
        <v>105</v>
      </c>
      <c r="D23" s="233"/>
      <c r="E23" s="236"/>
      <c r="F23" s="198" t="s">
        <v>99</v>
      </c>
      <c r="G23" s="198"/>
      <c r="H23" s="198"/>
      <c r="I23" s="198"/>
      <c r="J23" s="198"/>
      <c r="K23" s="198"/>
      <c r="L23" s="199"/>
    </row>
    <row r="24" spans="3:13" x14ac:dyDescent="0.25">
      <c r="C24" s="233"/>
      <c r="D24" s="233"/>
      <c r="E24" s="236"/>
      <c r="F24" s="89">
        <v>26</v>
      </c>
      <c r="G24" s="89">
        <v>52</v>
      </c>
      <c r="H24" s="89">
        <v>106</v>
      </c>
      <c r="I24" s="89">
        <v>242</v>
      </c>
      <c r="J24" s="89">
        <v>484</v>
      </c>
      <c r="K24" s="117"/>
      <c r="L24" s="89"/>
    </row>
    <row r="25" spans="3:13" ht="13" x14ac:dyDescent="0.25">
      <c r="C25" s="233"/>
      <c r="D25" s="126" t="s">
        <v>87</v>
      </c>
      <c r="E25" s="127" t="s">
        <v>88</v>
      </c>
      <c r="F25" s="118">
        <v>18</v>
      </c>
      <c r="G25" s="118">
        <v>18</v>
      </c>
      <c r="H25" s="118">
        <v>20</v>
      </c>
      <c r="I25" s="118">
        <v>20</v>
      </c>
      <c r="J25" s="119"/>
      <c r="K25" s="118"/>
      <c r="L25" s="118"/>
    </row>
    <row r="26" spans="3:13" x14ac:dyDescent="0.25">
      <c r="C26" s="233"/>
      <c r="D26" s="233" t="s">
        <v>90</v>
      </c>
      <c r="E26" s="127" t="s">
        <v>91</v>
      </c>
      <c r="F26" s="118">
        <v>19</v>
      </c>
      <c r="G26" s="118">
        <v>21</v>
      </c>
      <c r="H26" s="118">
        <v>21</v>
      </c>
      <c r="I26" s="118">
        <v>21</v>
      </c>
      <c r="J26" s="119"/>
      <c r="K26" s="118"/>
      <c r="L26" s="118"/>
    </row>
    <row r="27" spans="3:13" x14ac:dyDescent="0.25">
      <c r="C27" s="233"/>
      <c r="D27" s="233"/>
      <c r="E27" s="127" t="s">
        <v>92</v>
      </c>
      <c r="F27" s="118">
        <v>19</v>
      </c>
      <c r="G27" s="118">
        <v>21</v>
      </c>
      <c r="H27" s="118">
        <v>21</v>
      </c>
      <c r="I27" s="118">
        <v>21</v>
      </c>
      <c r="J27" s="119"/>
      <c r="K27" s="118"/>
      <c r="L27" s="118"/>
    </row>
    <row r="28" spans="3:13" x14ac:dyDescent="0.25">
      <c r="C28" s="233"/>
      <c r="D28" s="233"/>
      <c r="E28" s="127" t="s">
        <v>93</v>
      </c>
      <c r="F28" s="118">
        <v>19</v>
      </c>
      <c r="G28" s="118">
        <v>21</v>
      </c>
      <c r="H28" s="118">
        <v>21</v>
      </c>
      <c r="I28" s="118">
        <v>21</v>
      </c>
      <c r="J28" s="118"/>
      <c r="K28" s="118"/>
      <c r="L28" s="118"/>
    </row>
    <row r="29" spans="3:13" ht="13" x14ac:dyDescent="0.25">
      <c r="C29" s="233"/>
      <c r="D29" s="126" t="s">
        <v>94</v>
      </c>
      <c r="E29" s="127" t="s">
        <v>97</v>
      </c>
      <c r="F29" s="118">
        <v>17</v>
      </c>
      <c r="G29" s="118">
        <v>18</v>
      </c>
      <c r="H29" s="118">
        <v>19</v>
      </c>
      <c r="I29" s="118">
        <v>19</v>
      </c>
      <c r="J29" s="118"/>
      <c r="K29" s="118"/>
      <c r="L29" s="118"/>
    </row>
    <row r="30" spans="3:13" ht="13.5" thickBot="1" x14ac:dyDescent="0.3">
      <c r="C30" s="131"/>
      <c r="D30" s="131"/>
      <c r="E30" s="132"/>
      <c r="F30" s="133"/>
      <c r="G30" s="133"/>
      <c r="H30" s="133"/>
      <c r="I30" s="133"/>
      <c r="J30" s="133"/>
      <c r="K30" s="133"/>
      <c r="L30" s="133"/>
      <c r="M30" s="134"/>
    </row>
    <row r="31" spans="3:13" ht="13" customHeight="1" x14ac:dyDescent="0.3">
      <c r="C31" s="131"/>
      <c r="D31" s="237" t="s">
        <v>98</v>
      </c>
      <c r="E31" s="240"/>
      <c r="F31" s="198" t="s">
        <v>99</v>
      </c>
      <c r="G31" s="198"/>
      <c r="H31" s="198"/>
      <c r="I31" s="198"/>
      <c r="J31" s="198"/>
      <c r="K31" s="198"/>
      <c r="L31" s="199"/>
      <c r="M31" s="134"/>
    </row>
    <row r="32" spans="3:13" ht="13" x14ac:dyDescent="0.25">
      <c r="C32" s="131"/>
      <c r="D32" s="238"/>
      <c r="E32" s="241"/>
      <c r="F32" s="125">
        <v>26</v>
      </c>
      <c r="G32" s="129">
        <v>52</v>
      </c>
      <c r="H32" s="129">
        <v>106</v>
      </c>
      <c r="I32" s="129">
        <v>242</v>
      </c>
      <c r="J32" s="129">
        <v>484</v>
      </c>
      <c r="K32" s="140">
        <v>996</v>
      </c>
      <c r="L32" s="141" t="s">
        <v>67</v>
      </c>
      <c r="M32" s="134"/>
    </row>
    <row r="33" spans="3:13" ht="26" x14ac:dyDescent="0.25">
      <c r="C33" s="131"/>
      <c r="D33" s="238"/>
      <c r="E33" s="126" t="s">
        <v>100</v>
      </c>
      <c r="F33" s="142">
        <v>18</v>
      </c>
      <c r="G33" s="142">
        <v>18</v>
      </c>
      <c r="H33" s="142">
        <v>18</v>
      </c>
      <c r="I33" s="142">
        <v>18</v>
      </c>
      <c r="J33" s="143" t="s">
        <v>101</v>
      </c>
      <c r="K33" s="143" t="s">
        <v>101</v>
      </c>
      <c r="L33" s="144" t="s">
        <v>101</v>
      </c>
      <c r="M33" s="134"/>
    </row>
    <row r="34" spans="3:13" ht="26" x14ac:dyDescent="0.25">
      <c r="C34" s="131"/>
      <c r="D34" s="238"/>
      <c r="E34" s="128" t="s">
        <v>102</v>
      </c>
      <c r="F34" s="142">
        <v>18</v>
      </c>
      <c r="G34" s="142">
        <v>18</v>
      </c>
      <c r="H34" s="142">
        <v>18</v>
      </c>
      <c r="I34" s="142">
        <v>18</v>
      </c>
      <c r="J34" s="143" t="s">
        <v>101</v>
      </c>
      <c r="K34" s="143" t="s">
        <v>101</v>
      </c>
      <c r="L34" s="144" t="s">
        <v>101</v>
      </c>
      <c r="M34" s="134"/>
    </row>
    <row r="35" spans="3:13" ht="26.5" thickBot="1" x14ac:dyDescent="0.3">
      <c r="C35" s="131"/>
      <c r="D35" s="239"/>
      <c r="E35" s="145" t="s">
        <v>103</v>
      </c>
      <c r="F35" s="146">
        <v>18</v>
      </c>
      <c r="G35" s="146">
        <v>18</v>
      </c>
      <c r="H35" s="146">
        <v>17</v>
      </c>
      <c r="I35" s="146">
        <v>17</v>
      </c>
      <c r="J35" s="147" t="s">
        <v>101</v>
      </c>
      <c r="K35" s="147" t="s">
        <v>101</v>
      </c>
      <c r="L35" s="148" t="s">
        <v>101</v>
      </c>
      <c r="M35" s="134"/>
    </row>
    <row r="36" spans="3:13" ht="13.5" thickBot="1" x14ac:dyDescent="0.3">
      <c r="C36" s="131"/>
      <c r="D36" s="120"/>
      <c r="E36" s="120"/>
      <c r="F36" s="149"/>
      <c r="G36" s="150"/>
      <c r="H36" s="150"/>
      <c r="I36" s="150"/>
      <c r="J36" s="150"/>
      <c r="K36" s="150"/>
      <c r="L36" s="150"/>
      <c r="M36" s="134"/>
    </row>
    <row r="37" spans="3:13" ht="13" customHeight="1" x14ac:dyDescent="0.3">
      <c r="C37" s="131"/>
      <c r="D37" s="237" t="s">
        <v>104</v>
      </c>
      <c r="E37" s="232"/>
      <c r="F37" s="198" t="s">
        <v>99</v>
      </c>
      <c r="G37" s="198"/>
      <c r="H37" s="198"/>
      <c r="I37" s="198"/>
      <c r="J37" s="198"/>
      <c r="K37" s="198"/>
      <c r="L37" s="199"/>
      <c r="M37" s="134"/>
    </row>
    <row r="38" spans="3:13" ht="13" x14ac:dyDescent="0.25">
      <c r="C38" s="131"/>
      <c r="D38" s="238"/>
      <c r="E38" s="233"/>
      <c r="F38" s="125">
        <v>26</v>
      </c>
      <c r="G38" s="129">
        <v>52</v>
      </c>
      <c r="H38" s="129">
        <v>106</v>
      </c>
      <c r="I38" s="129">
        <v>242</v>
      </c>
      <c r="J38" s="129">
        <v>484</v>
      </c>
      <c r="K38" s="140">
        <v>996</v>
      </c>
      <c r="L38" s="141" t="s">
        <v>67</v>
      </c>
      <c r="M38" s="134"/>
    </row>
    <row r="39" spans="3:13" ht="26" x14ac:dyDescent="0.25">
      <c r="C39" s="131"/>
      <c r="D39" s="238"/>
      <c r="E39" s="126" t="s">
        <v>100</v>
      </c>
      <c r="F39" s="142">
        <v>21</v>
      </c>
      <c r="G39" s="142">
        <v>22</v>
      </c>
      <c r="H39" s="142">
        <v>22</v>
      </c>
      <c r="I39" s="142">
        <v>20</v>
      </c>
      <c r="J39" s="143" t="s">
        <v>101</v>
      </c>
      <c r="K39" s="142" t="s">
        <v>101</v>
      </c>
      <c r="L39" s="151" t="s">
        <v>101</v>
      </c>
      <c r="M39" s="134"/>
    </row>
    <row r="40" spans="3:13" ht="26" x14ac:dyDescent="0.25">
      <c r="C40" s="131"/>
      <c r="D40" s="238"/>
      <c r="E40" s="126" t="s">
        <v>102</v>
      </c>
      <c r="F40" s="142">
        <v>20</v>
      </c>
      <c r="G40" s="142">
        <v>20</v>
      </c>
      <c r="H40" s="142">
        <v>21</v>
      </c>
      <c r="I40" s="142">
        <v>20</v>
      </c>
      <c r="J40" s="143" t="s">
        <v>101</v>
      </c>
      <c r="K40" s="142" t="s">
        <v>101</v>
      </c>
      <c r="L40" s="151" t="s">
        <v>101</v>
      </c>
      <c r="M40" s="134"/>
    </row>
    <row r="41" spans="3:13" ht="26.5" thickBot="1" x14ac:dyDescent="0.3">
      <c r="C41" s="131"/>
      <c r="D41" s="239"/>
      <c r="E41" s="145" t="s">
        <v>103</v>
      </c>
      <c r="F41" s="146">
        <v>22</v>
      </c>
      <c r="G41" s="146">
        <v>22</v>
      </c>
      <c r="H41" s="146">
        <v>22</v>
      </c>
      <c r="I41" s="146">
        <v>21</v>
      </c>
      <c r="J41" s="146" t="s">
        <v>101</v>
      </c>
      <c r="K41" s="146" t="s">
        <v>101</v>
      </c>
      <c r="L41" s="152" t="s">
        <v>101</v>
      </c>
      <c r="M41" s="134"/>
    </row>
    <row r="42" spans="3:13" ht="13.5" thickBot="1" x14ac:dyDescent="0.3">
      <c r="C42" s="131"/>
      <c r="D42" s="135"/>
      <c r="E42" s="135"/>
      <c r="F42" s="159"/>
      <c r="G42" s="158"/>
      <c r="H42" s="158"/>
      <c r="I42" s="158"/>
      <c r="J42" s="158"/>
      <c r="K42" s="158"/>
      <c r="L42" s="158"/>
      <c r="M42" s="134"/>
    </row>
    <row r="43" spans="3:13" ht="13" x14ac:dyDescent="0.3">
      <c r="C43" s="131"/>
      <c r="D43" s="215" t="s">
        <v>115</v>
      </c>
      <c r="E43" s="104"/>
      <c r="F43" s="234" t="s">
        <v>30</v>
      </c>
      <c r="G43" s="198"/>
      <c r="H43" s="198"/>
      <c r="I43" s="198"/>
      <c r="J43" s="198"/>
      <c r="K43" s="198"/>
      <c r="L43" s="199"/>
      <c r="M43" s="134"/>
    </row>
    <row r="44" spans="3:13" ht="13" x14ac:dyDescent="0.25">
      <c r="C44" s="131"/>
      <c r="D44" s="216"/>
      <c r="E44" s="164"/>
      <c r="F44" s="89" t="s">
        <v>61</v>
      </c>
      <c r="G44" s="89">
        <v>1</v>
      </c>
      <c r="H44" s="89">
        <v>2</v>
      </c>
      <c r="I44" s="89">
        <v>3</v>
      </c>
      <c r="J44" s="89">
        <v>4</v>
      </c>
      <c r="K44" s="89">
        <v>5</v>
      </c>
      <c r="L44" s="90">
        <v>6</v>
      </c>
      <c r="M44" s="134"/>
    </row>
    <row r="45" spans="3:13" ht="13" x14ac:dyDescent="0.25">
      <c r="C45" s="131"/>
      <c r="D45" s="216"/>
      <c r="E45" s="164" t="s">
        <v>62</v>
      </c>
      <c r="F45" s="118">
        <v>12</v>
      </c>
      <c r="G45" s="118">
        <v>12</v>
      </c>
      <c r="H45" s="118">
        <v>12</v>
      </c>
      <c r="I45" s="118">
        <v>12</v>
      </c>
      <c r="J45" s="153" t="s">
        <v>101</v>
      </c>
      <c r="K45" s="153" t="s">
        <v>101</v>
      </c>
      <c r="L45" s="154" t="s">
        <v>101</v>
      </c>
      <c r="M45" s="134"/>
    </row>
    <row r="46" spans="3:13" ht="13" x14ac:dyDescent="0.25">
      <c r="C46" s="131"/>
      <c r="D46" s="216"/>
      <c r="E46" s="164" t="s">
        <v>63</v>
      </c>
      <c r="F46" s="118">
        <v>12</v>
      </c>
      <c r="G46" s="118">
        <v>12</v>
      </c>
      <c r="H46" s="118">
        <v>12</v>
      </c>
      <c r="I46" s="118">
        <v>12</v>
      </c>
      <c r="J46" s="153" t="s">
        <v>101</v>
      </c>
      <c r="K46" s="153" t="s">
        <v>101</v>
      </c>
      <c r="L46" s="154" t="s">
        <v>101</v>
      </c>
      <c r="M46" s="134"/>
    </row>
    <row r="47" spans="3:13" ht="13.5" thickBot="1" x14ac:dyDescent="0.3">
      <c r="C47" s="131"/>
      <c r="D47" s="235"/>
      <c r="E47" s="108" t="s">
        <v>64</v>
      </c>
      <c r="F47" s="155">
        <v>12</v>
      </c>
      <c r="G47" s="155">
        <v>12</v>
      </c>
      <c r="H47" s="155">
        <v>12</v>
      </c>
      <c r="I47" s="155">
        <v>12</v>
      </c>
      <c r="J47" s="156" t="s">
        <v>101</v>
      </c>
      <c r="K47" s="156" t="s">
        <v>101</v>
      </c>
      <c r="L47" s="157" t="s">
        <v>101</v>
      </c>
      <c r="M47" s="134"/>
    </row>
    <row r="48" spans="3:13" ht="13" x14ac:dyDescent="0.25">
      <c r="C48" s="131"/>
      <c r="D48" s="135"/>
      <c r="E48" s="135"/>
      <c r="F48" s="159"/>
      <c r="G48" s="158"/>
      <c r="H48" s="158"/>
      <c r="I48" s="158"/>
      <c r="J48" s="158"/>
      <c r="K48" s="158"/>
      <c r="L48" s="158"/>
      <c r="M48" s="134"/>
    </row>
    <row r="49" spans="3:13" ht="13.5" thickBot="1" x14ac:dyDescent="0.3">
      <c r="C49" s="131"/>
      <c r="D49" s="131"/>
      <c r="E49" s="132"/>
      <c r="F49" s="133"/>
      <c r="G49" s="133"/>
      <c r="H49" s="133"/>
      <c r="I49" s="133"/>
      <c r="J49" s="133"/>
      <c r="K49" s="133"/>
      <c r="L49" s="133"/>
      <c r="M49" s="134"/>
    </row>
    <row r="50" spans="3:13" ht="13" x14ac:dyDescent="0.3">
      <c r="D50" s="215" t="s">
        <v>59</v>
      </c>
      <c r="E50" s="104"/>
      <c r="F50" s="234" t="s">
        <v>30</v>
      </c>
      <c r="G50" s="198"/>
      <c r="H50" s="198"/>
      <c r="I50" s="198"/>
      <c r="J50" s="198"/>
      <c r="K50" s="198"/>
      <c r="L50" s="199"/>
    </row>
    <row r="51" spans="3:13" x14ac:dyDescent="0.25">
      <c r="D51" s="216"/>
      <c r="E51" s="165"/>
      <c r="F51" s="89" t="s">
        <v>61</v>
      </c>
      <c r="G51" s="89">
        <v>1</v>
      </c>
      <c r="H51" s="89">
        <v>2</v>
      </c>
      <c r="I51" s="89">
        <v>3</v>
      </c>
      <c r="J51" s="89">
        <v>4</v>
      </c>
      <c r="K51" s="89">
        <v>5</v>
      </c>
      <c r="L51" s="90">
        <v>6</v>
      </c>
    </row>
    <row r="52" spans="3:13" x14ac:dyDescent="0.25">
      <c r="D52" s="216"/>
      <c r="E52" s="165" t="s">
        <v>62</v>
      </c>
      <c r="F52" s="118">
        <f>MIN(F8,F16,F25,F33,F39,F45)</f>
        <v>4</v>
      </c>
      <c r="G52" s="118">
        <f t="shared" ref="G52:I52" si="0">MIN(G8,G16,G25,G33,G39,G45)</f>
        <v>6</v>
      </c>
      <c r="H52" s="118">
        <f t="shared" si="0"/>
        <v>10</v>
      </c>
      <c r="I52" s="118">
        <f t="shared" si="0"/>
        <v>12</v>
      </c>
      <c r="J52" s="153">
        <v>0</v>
      </c>
      <c r="K52" s="153">
        <v>0</v>
      </c>
      <c r="L52" s="154">
        <v>0</v>
      </c>
    </row>
    <row r="53" spans="3:13" x14ac:dyDescent="0.25">
      <c r="D53" s="216"/>
      <c r="E53" s="165" t="s">
        <v>63</v>
      </c>
      <c r="F53" s="118">
        <f>MIN(F9:F11,F17:F19,F26:F28,F34,F40,F46)</f>
        <v>4</v>
      </c>
      <c r="G53" s="118">
        <f t="shared" ref="G53:I53" si="1">MIN(G9:G11,G17:G19,G26:G28,G34,G40,G46)</f>
        <v>6</v>
      </c>
      <c r="H53" s="118">
        <f t="shared" si="1"/>
        <v>10</v>
      </c>
      <c r="I53" s="118">
        <f t="shared" si="1"/>
        <v>12</v>
      </c>
      <c r="J53" s="153">
        <v>0</v>
      </c>
      <c r="K53" s="153">
        <v>0</v>
      </c>
      <c r="L53" s="154">
        <v>0</v>
      </c>
    </row>
    <row r="54" spans="3:13" ht="13" thickBot="1" x14ac:dyDescent="0.3">
      <c r="D54" s="235"/>
      <c r="E54" s="108" t="s">
        <v>64</v>
      </c>
      <c r="F54" s="155">
        <f>MIN(F12,F20,F29,F35,F41,F47)</f>
        <v>4</v>
      </c>
      <c r="G54" s="155">
        <f t="shared" ref="G54:I54" si="2">MIN(G12,G20,G29,G35,G41,G47)</f>
        <v>6</v>
      </c>
      <c r="H54" s="155">
        <f t="shared" si="2"/>
        <v>10</v>
      </c>
      <c r="I54" s="155">
        <f t="shared" si="2"/>
        <v>12</v>
      </c>
      <c r="J54" s="156">
        <v>0</v>
      </c>
      <c r="K54" s="156">
        <v>0</v>
      </c>
      <c r="L54" s="157">
        <v>0</v>
      </c>
    </row>
  </sheetData>
  <mergeCells count="25">
    <mergeCell ref="C14:C20"/>
    <mergeCell ref="D14:D15"/>
    <mergeCell ref="E14:E15"/>
    <mergeCell ref="F14:L14"/>
    <mergeCell ref="D17:D19"/>
    <mergeCell ref="C6:C12"/>
    <mergeCell ref="D6:D7"/>
    <mergeCell ref="E6:E7"/>
    <mergeCell ref="F6:L6"/>
    <mergeCell ref="D9:D11"/>
    <mergeCell ref="E37:E38"/>
    <mergeCell ref="F37:L37"/>
    <mergeCell ref="F50:L50"/>
    <mergeCell ref="D50:D54"/>
    <mergeCell ref="C23:C29"/>
    <mergeCell ref="D23:D24"/>
    <mergeCell ref="E23:E24"/>
    <mergeCell ref="F23:L23"/>
    <mergeCell ref="D26:D28"/>
    <mergeCell ref="D31:D35"/>
    <mergeCell ref="E31:E32"/>
    <mergeCell ref="F31:L31"/>
    <mergeCell ref="D37:D41"/>
    <mergeCell ref="D43:D47"/>
    <mergeCell ref="F43:L4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6918B5-DF1C-4D37-A6F4-EA331DABF41C}">
  <dimension ref="D7:O92"/>
  <sheetViews>
    <sheetView topLeftCell="A59" workbookViewId="0">
      <selection activeCell="I84" sqref="I84:O92"/>
    </sheetView>
  </sheetViews>
  <sheetFormatPr defaultRowHeight="12.5" x14ac:dyDescent="0.25"/>
  <cols>
    <col min="7" max="7" width="10.6328125" customWidth="1"/>
    <col min="8" max="8" width="13.1796875" customWidth="1"/>
  </cols>
  <sheetData>
    <row r="7" spans="4:15" ht="13" x14ac:dyDescent="0.3">
      <c r="D7" s="233" t="s">
        <v>113</v>
      </c>
      <c r="E7" s="244"/>
      <c r="F7" s="244"/>
      <c r="G7" s="244"/>
      <c r="H7" s="244"/>
      <c r="I7" s="245" t="s">
        <v>60</v>
      </c>
      <c r="J7" s="245"/>
      <c r="K7" s="245"/>
      <c r="L7" s="245"/>
      <c r="M7" s="245"/>
      <c r="N7" s="245"/>
      <c r="O7" s="245"/>
    </row>
    <row r="8" spans="4:15" x14ac:dyDescent="0.25">
      <c r="D8" s="233"/>
      <c r="E8" s="244"/>
      <c r="F8" s="244"/>
      <c r="G8" s="244"/>
      <c r="H8" s="244"/>
      <c r="I8" s="89" t="s">
        <v>69</v>
      </c>
      <c r="J8" s="89">
        <v>1</v>
      </c>
      <c r="K8" s="89">
        <v>2</v>
      </c>
      <c r="L8" s="89">
        <v>3</v>
      </c>
      <c r="M8" s="89">
        <v>4</v>
      </c>
      <c r="N8" s="89">
        <v>5</v>
      </c>
      <c r="O8" s="89">
        <v>6</v>
      </c>
    </row>
    <row r="9" spans="4:15" x14ac:dyDescent="0.25">
      <c r="D9" s="233"/>
      <c r="E9" s="233" t="s">
        <v>70</v>
      </c>
      <c r="F9" s="106" t="s">
        <v>71</v>
      </c>
      <c r="G9" s="236" t="s">
        <v>95</v>
      </c>
      <c r="H9" s="106">
        <v>5180</v>
      </c>
      <c r="I9" s="107">
        <v>19</v>
      </c>
      <c r="J9" s="107">
        <v>21</v>
      </c>
      <c r="K9" s="107">
        <v>21</v>
      </c>
      <c r="L9" s="107">
        <v>21</v>
      </c>
      <c r="M9" s="121"/>
      <c r="N9" s="121"/>
      <c r="O9" s="121"/>
    </row>
    <row r="10" spans="4:15" x14ac:dyDescent="0.25">
      <c r="D10" s="233"/>
      <c r="E10" s="233"/>
      <c r="F10" s="236" t="s">
        <v>63</v>
      </c>
      <c r="G10" s="236"/>
      <c r="H10" s="106">
        <v>5200</v>
      </c>
      <c r="I10" s="107">
        <v>21</v>
      </c>
      <c r="J10" s="107">
        <v>21</v>
      </c>
      <c r="K10" s="107">
        <v>21</v>
      </c>
      <c r="L10" s="107">
        <v>21</v>
      </c>
      <c r="M10" s="121"/>
      <c r="N10" s="121"/>
      <c r="O10" s="121"/>
    </row>
    <row r="11" spans="4:15" x14ac:dyDescent="0.25">
      <c r="D11" s="233"/>
      <c r="E11" s="233"/>
      <c r="F11" s="236"/>
      <c r="G11" s="236"/>
      <c r="H11" s="106">
        <v>5240</v>
      </c>
      <c r="I11" s="107">
        <v>21</v>
      </c>
      <c r="J11" s="107">
        <v>21</v>
      </c>
      <c r="K11" s="107">
        <v>21</v>
      </c>
      <c r="L11" s="107">
        <v>21</v>
      </c>
      <c r="M11" s="121"/>
      <c r="N11" s="121"/>
      <c r="O11" s="121"/>
    </row>
    <row r="12" spans="4:15" x14ac:dyDescent="0.25">
      <c r="D12" s="233"/>
      <c r="E12" s="233"/>
      <c r="F12" s="236"/>
      <c r="G12" s="236"/>
      <c r="H12" s="106">
        <v>5300</v>
      </c>
      <c r="I12" s="107">
        <v>21</v>
      </c>
      <c r="J12" s="107">
        <v>21</v>
      </c>
      <c r="K12" s="107">
        <v>21</v>
      </c>
      <c r="L12" s="107">
        <v>21</v>
      </c>
      <c r="M12" s="121"/>
      <c r="N12" s="121"/>
      <c r="O12" s="121"/>
    </row>
    <row r="13" spans="4:15" x14ac:dyDescent="0.25">
      <c r="D13" s="233"/>
      <c r="E13" s="233"/>
      <c r="F13" s="106" t="s">
        <v>64</v>
      </c>
      <c r="G13" s="236"/>
      <c r="H13" s="106">
        <v>5320</v>
      </c>
      <c r="I13" s="107">
        <v>19</v>
      </c>
      <c r="J13" s="107">
        <v>21</v>
      </c>
      <c r="K13" s="107">
        <v>21</v>
      </c>
      <c r="L13" s="107">
        <v>19</v>
      </c>
      <c r="M13" s="121"/>
      <c r="N13" s="121"/>
      <c r="O13" s="121"/>
    </row>
    <row r="14" spans="4:15" x14ac:dyDescent="0.25">
      <c r="D14" s="233"/>
      <c r="E14" s="233" t="s">
        <v>72</v>
      </c>
      <c r="F14" s="106" t="s">
        <v>71</v>
      </c>
      <c r="G14" s="236" t="s">
        <v>95</v>
      </c>
      <c r="H14" s="106">
        <v>5500</v>
      </c>
      <c r="I14" s="107">
        <v>18</v>
      </c>
      <c r="J14" s="107">
        <v>19</v>
      </c>
      <c r="K14" s="107">
        <v>20</v>
      </c>
      <c r="L14" s="107">
        <v>21</v>
      </c>
      <c r="M14" s="107"/>
      <c r="N14" s="107"/>
      <c r="O14" s="107"/>
    </row>
    <row r="15" spans="4:15" x14ac:dyDescent="0.25">
      <c r="D15" s="233"/>
      <c r="E15" s="233"/>
      <c r="F15" s="236" t="s">
        <v>63</v>
      </c>
      <c r="G15" s="236"/>
      <c r="H15" s="106">
        <v>5520</v>
      </c>
      <c r="I15" s="107">
        <v>21</v>
      </c>
      <c r="J15" s="107">
        <v>21</v>
      </c>
      <c r="K15" s="107">
        <v>21</v>
      </c>
      <c r="L15" s="107">
        <v>21</v>
      </c>
      <c r="M15" s="107"/>
      <c r="N15" s="107"/>
      <c r="O15" s="107"/>
    </row>
    <row r="16" spans="4:15" x14ac:dyDescent="0.25">
      <c r="D16" s="233"/>
      <c r="E16" s="233"/>
      <c r="F16" s="236"/>
      <c r="G16" s="236"/>
      <c r="H16" s="106">
        <v>5600</v>
      </c>
      <c r="I16" s="107">
        <v>21</v>
      </c>
      <c r="J16" s="107">
        <v>21</v>
      </c>
      <c r="K16" s="107">
        <v>21</v>
      </c>
      <c r="L16" s="107">
        <v>21</v>
      </c>
      <c r="M16" s="107"/>
      <c r="N16" s="107"/>
      <c r="O16" s="107"/>
    </row>
    <row r="17" spans="4:15" x14ac:dyDescent="0.25">
      <c r="D17" s="233"/>
      <c r="E17" s="233"/>
      <c r="F17" s="236"/>
      <c r="G17" s="236"/>
      <c r="H17" s="106">
        <v>5680</v>
      </c>
      <c r="I17" s="107">
        <v>21</v>
      </c>
      <c r="J17" s="107">
        <v>20</v>
      </c>
      <c r="K17" s="107">
        <v>21</v>
      </c>
      <c r="L17" s="107">
        <v>21</v>
      </c>
      <c r="M17" s="107"/>
      <c r="N17" s="107"/>
      <c r="O17" s="107"/>
    </row>
    <row r="18" spans="4:15" x14ac:dyDescent="0.25">
      <c r="D18" s="233"/>
      <c r="E18" s="246"/>
      <c r="F18" s="236"/>
      <c r="G18" s="236"/>
      <c r="H18" s="106">
        <v>5700</v>
      </c>
      <c r="I18" s="107">
        <v>16</v>
      </c>
      <c r="J18" s="107">
        <v>18</v>
      </c>
      <c r="K18" s="107">
        <v>17</v>
      </c>
      <c r="L18" s="107">
        <v>20</v>
      </c>
      <c r="M18" s="107"/>
      <c r="N18" s="107"/>
      <c r="O18" s="107"/>
    </row>
    <row r="19" spans="4:15" x14ac:dyDescent="0.25">
      <c r="D19" s="233"/>
      <c r="E19" s="246"/>
      <c r="F19" s="106" t="s">
        <v>64</v>
      </c>
      <c r="G19" s="236"/>
      <c r="H19" s="106">
        <v>5720</v>
      </c>
      <c r="I19" s="107">
        <v>16</v>
      </c>
      <c r="J19" s="107">
        <v>18</v>
      </c>
      <c r="K19" s="107">
        <v>17</v>
      </c>
      <c r="L19" s="107">
        <v>20</v>
      </c>
      <c r="M19" s="107"/>
      <c r="N19" s="107"/>
      <c r="O19" s="107"/>
    </row>
    <row r="20" spans="4:15" x14ac:dyDescent="0.25">
      <c r="D20" s="233"/>
      <c r="E20" s="233" t="s">
        <v>96</v>
      </c>
      <c r="F20" s="106" t="s">
        <v>71</v>
      </c>
      <c r="G20" s="236" t="s">
        <v>95</v>
      </c>
      <c r="H20" s="106">
        <v>5745</v>
      </c>
      <c r="I20" s="107">
        <v>16</v>
      </c>
      <c r="J20" s="107">
        <v>18</v>
      </c>
      <c r="K20" s="107">
        <v>17</v>
      </c>
      <c r="L20" s="107">
        <v>20</v>
      </c>
      <c r="M20" s="107"/>
      <c r="N20" s="107"/>
      <c r="O20" s="107"/>
    </row>
    <row r="21" spans="4:15" x14ac:dyDescent="0.25">
      <c r="D21" s="233"/>
      <c r="E21" s="233"/>
      <c r="F21" s="236" t="s">
        <v>63</v>
      </c>
      <c r="G21" s="236"/>
      <c r="H21" s="106">
        <v>5765</v>
      </c>
      <c r="I21" s="107">
        <v>16</v>
      </c>
      <c r="J21" s="107">
        <v>18</v>
      </c>
      <c r="K21" s="107">
        <v>17</v>
      </c>
      <c r="L21" s="107">
        <v>20</v>
      </c>
      <c r="M21" s="107"/>
      <c r="N21" s="107"/>
      <c r="O21" s="107"/>
    </row>
    <row r="22" spans="4:15" x14ac:dyDescent="0.25">
      <c r="D22" s="233"/>
      <c r="E22" s="233"/>
      <c r="F22" s="236"/>
      <c r="G22" s="236"/>
      <c r="H22" s="106">
        <v>5805</v>
      </c>
      <c r="I22" s="107">
        <v>16</v>
      </c>
      <c r="J22" s="107">
        <v>18</v>
      </c>
      <c r="K22" s="107">
        <v>17</v>
      </c>
      <c r="L22" s="107">
        <v>20</v>
      </c>
      <c r="M22" s="107"/>
      <c r="N22" s="107"/>
      <c r="O22" s="107"/>
    </row>
    <row r="23" spans="4:15" x14ac:dyDescent="0.25">
      <c r="D23" s="233"/>
      <c r="E23" s="233"/>
      <c r="F23" s="236"/>
      <c r="G23" s="236"/>
      <c r="H23" s="106">
        <v>5825</v>
      </c>
      <c r="I23" s="107">
        <v>16</v>
      </c>
      <c r="J23" s="107">
        <v>18</v>
      </c>
      <c r="K23" s="107">
        <v>17</v>
      </c>
      <c r="L23" s="107">
        <v>20</v>
      </c>
      <c r="M23" s="107"/>
      <c r="N23" s="107"/>
      <c r="O23" s="107"/>
    </row>
    <row r="24" spans="4:15" x14ac:dyDescent="0.25">
      <c r="D24" s="233"/>
      <c r="E24" s="246"/>
      <c r="F24" s="236"/>
      <c r="G24" s="236"/>
      <c r="H24" s="106">
        <v>5865</v>
      </c>
      <c r="I24" s="107">
        <v>16</v>
      </c>
      <c r="J24" s="107">
        <v>18</v>
      </c>
      <c r="K24" s="107">
        <v>17</v>
      </c>
      <c r="L24" s="107">
        <v>20</v>
      </c>
      <c r="M24" s="107"/>
      <c r="N24" s="107"/>
      <c r="O24" s="107"/>
    </row>
    <row r="25" spans="4:15" x14ac:dyDescent="0.25">
      <c r="D25" s="233"/>
      <c r="E25" s="246"/>
      <c r="F25" s="106" t="s">
        <v>64</v>
      </c>
      <c r="G25" s="236"/>
      <c r="H25" s="106">
        <v>5885</v>
      </c>
      <c r="I25" s="107">
        <v>16</v>
      </c>
      <c r="J25" s="107">
        <v>18</v>
      </c>
      <c r="K25" s="107">
        <v>17</v>
      </c>
      <c r="L25" s="107">
        <v>20</v>
      </c>
      <c r="M25" s="107"/>
      <c r="N25" s="107"/>
      <c r="O25" s="107"/>
    </row>
    <row r="28" spans="4:15" ht="13" x14ac:dyDescent="0.3">
      <c r="D28" s="233" t="s">
        <v>114</v>
      </c>
      <c r="E28" s="244"/>
      <c r="F28" s="244"/>
      <c r="G28" s="244"/>
      <c r="H28" s="244"/>
      <c r="I28" s="245" t="s">
        <v>60</v>
      </c>
      <c r="J28" s="245"/>
      <c r="K28" s="245"/>
      <c r="L28" s="245"/>
      <c r="M28" s="245"/>
      <c r="N28" s="245"/>
      <c r="O28" s="245"/>
    </row>
    <row r="29" spans="4:15" x14ac:dyDescent="0.25">
      <c r="D29" s="233"/>
      <c r="E29" s="244"/>
      <c r="F29" s="244"/>
      <c r="G29" s="244"/>
      <c r="H29" s="244"/>
      <c r="I29" s="89" t="s">
        <v>69</v>
      </c>
      <c r="J29" s="89">
        <v>1</v>
      </c>
      <c r="K29" s="89">
        <v>2</v>
      </c>
      <c r="L29" s="89">
        <v>3</v>
      </c>
      <c r="M29" s="89">
        <v>4</v>
      </c>
      <c r="N29" s="89">
        <v>5</v>
      </c>
      <c r="O29" s="89">
        <v>6</v>
      </c>
    </row>
    <row r="30" spans="4:15" x14ac:dyDescent="0.25">
      <c r="D30" s="233"/>
      <c r="E30" s="233" t="s">
        <v>70</v>
      </c>
      <c r="F30" s="106" t="s">
        <v>71</v>
      </c>
      <c r="G30" s="236" t="s">
        <v>95</v>
      </c>
      <c r="H30" s="106">
        <v>5180</v>
      </c>
      <c r="I30" s="122">
        <v>6</v>
      </c>
      <c r="J30" s="122">
        <v>8</v>
      </c>
      <c r="K30" s="122">
        <v>11</v>
      </c>
      <c r="L30" s="122">
        <v>15</v>
      </c>
      <c r="M30" s="123"/>
      <c r="N30" s="123"/>
      <c r="O30" s="123"/>
    </row>
    <row r="31" spans="4:15" x14ac:dyDescent="0.25">
      <c r="D31" s="233"/>
      <c r="E31" s="233"/>
      <c r="F31" s="236" t="s">
        <v>63</v>
      </c>
      <c r="G31" s="236"/>
      <c r="H31" s="106">
        <v>5200</v>
      </c>
      <c r="I31" s="122">
        <v>6</v>
      </c>
      <c r="J31" s="122">
        <v>8</v>
      </c>
      <c r="K31" s="122">
        <v>11</v>
      </c>
      <c r="L31" s="122">
        <v>15</v>
      </c>
      <c r="M31" s="123"/>
      <c r="N31" s="123"/>
      <c r="O31" s="123"/>
    </row>
    <row r="32" spans="4:15" x14ac:dyDescent="0.25">
      <c r="D32" s="233"/>
      <c r="E32" s="233"/>
      <c r="F32" s="236"/>
      <c r="G32" s="236"/>
      <c r="H32" s="106">
        <v>5240</v>
      </c>
      <c r="I32" s="122">
        <v>6</v>
      </c>
      <c r="J32" s="122">
        <v>8</v>
      </c>
      <c r="K32" s="122">
        <v>11</v>
      </c>
      <c r="L32" s="122">
        <v>15</v>
      </c>
      <c r="M32" s="123"/>
      <c r="N32" s="123"/>
      <c r="O32" s="123"/>
    </row>
    <row r="33" spans="4:15" x14ac:dyDescent="0.25">
      <c r="D33" s="233"/>
      <c r="E33" s="233"/>
      <c r="F33" s="236"/>
      <c r="G33" s="236"/>
      <c r="H33" s="106">
        <v>5300</v>
      </c>
      <c r="I33" s="107">
        <v>2</v>
      </c>
      <c r="J33" s="107">
        <v>5</v>
      </c>
      <c r="K33" s="107">
        <v>8</v>
      </c>
      <c r="L33" s="107">
        <v>12</v>
      </c>
      <c r="M33" s="121"/>
      <c r="N33" s="121"/>
      <c r="O33" s="121"/>
    </row>
    <row r="34" spans="4:15" x14ac:dyDescent="0.25">
      <c r="D34" s="233"/>
      <c r="E34" s="233"/>
      <c r="F34" s="106" t="s">
        <v>64</v>
      </c>
      <c r="G34" s="236"/>
      <c r="H34" s="106">
        <v>5320</v>
      </c>
      <c r="I34" s="107">
        <v>2</v>
      </c>
      <c r="J34" s="107">
        <v>5</v>
      </c>
      <c r="K34" s="107">
        <v>8</v>
      </c>
      <c r="L34" s="107">
        <v>12</v>
      </c>
      <c r="M34" s="121"/>
      <c r="N34" s="121"/>
      <c r="O34" s="121"/>
    </row>
    <row r="35" spans="4:15" x14ac:dyDescent="0.25">
      <c r="D35" s="233"/>
      <c r="E35" s="233" t="s">
        <v>72</v>
      </c>
      <c r="F35" s="106" t="s">
        <v>71</v>
      </c>
      <c r="G35" s="236" t="s">
        <v>95</v>
      </c>
      <c r="H35" s="106">
        <v>5500</v>
      </c>
      <c r="I35" s="107">
        <v>9</v>
      </c>
      <c r="J35" s="107">
        <v>12</v>
      </c>
      <c r="K35" s="107">
        <v>15</v>
      </c>
      <c r="L35" s="107">
        <v>19</v>
      </c>
      <c r="M35" s="107"/>
      <c r="N35" s="107"/>
      <c r="O35" s="107"/>
    </row>
    <row r="36" spans="4:15" x14ac:dyDescent="0.25">
      <c r="D36" s="233"/>
      <c r="E36" s="233"/>
      <c r="F36" s="236" t="s">
        <v>63</v>
      </c>
      <c r="G36" s="236"/>
      <c r="H36" s="106">
        <v>5520</v>
      </c>
      <c r="I36" s="107">
        <v>9</v>
      </c>
      <c r="J36" s="107">
        <v>12</v>
      </c>
      <c r="K36" s="107">
        <v>15</v>
      </c>
      <c r="L36" s="107">
        <v>19</v>
      </c>
      <c r="M36" s="107"/>
      <c r="N36" s="107"/>
      <c r="O36" s="107"/>
    </row>
    <row r="37" spans="4:15" x14ac:dyDescent="0.25">
      <c r="D37" s="233"/>
      <c r="E37" s="233"/>
      <c r="F37" s="236"/>
      <c r="G37" s="236"/>
      <c r="H37" s="106">
        <v>5600</v>
      </c>
      <c r="I37" s="107">
        <v>9</v>
      </c>
      <c r="J37" s="107">
        <v>12</v>
      </c>
      <c r="K37" s="107">
        <v>15</v>
      </c>
      <c r="L37" s="107">
        <v>19</v>
      </c>
      <c r="M37" s="107"/>
      <c r="N37" s="107"/>
      <c r="O37" s="107"/>
    </row>
    <row r="38" spans="4:15" x14ac:dyDescent="0.25">
      <c r="D38" s="233"/>
      <c r="E38" s="233"/>
      <c r="F38" s="236"/>
      <c r="G38" s="236"/>
      <c r="H38" s="106">
        <v>5680</v>
      </c>
      <c r="I38" s="107">
        <v>9</v>
      </c>
      <c r="J38" s="107">
        <v>12</v>
      </c>
      <c r="K38" s="107">
        <v>15</v>
      </c>
      <c r="L38" s="107">
        <v>19</v>
      </c>
      <c r="M38" s="107"/>
      <c r="N38" s="107"/>
      <c r="O38" s="107"/>
    </row>
    <row r="39" spans="4:15" x14ac:dyDescent="0.25">
      <c r="D39" s="233"/>
      <c r="E39" s="246"/>
      <c r="F39" s="236"/>
      <c r="G39" s="236"/>
      <c r="H39" s="106">
        <v>5700</v>
      </c>
      <c r="I39" s="107">
        <v>9</v>
      </c>
      <c r="J39" s="107">
        <v>12</v>
      </c>
      <c r="K39" s="107">
        <v>15</v>
      </c>
      <c r="L39" s="107">
        <v>19</v>
      </c>
      <c r="M39" s="107"/>
      <c r="N39" s="107"/>
      <c r="O39" s="107"/>
    </row>
    <row r="40" spans="4:15" x14ac:dyDescent="0.25">
      <c r="D40" s="233"/>
      <c r="E40" s="246"/>
      <c r="F40" s="106" t="s">
        <v>64</v>
      </c>
      <c r="G40" s="236"/>
      <c r="H40" s="106">
        <v>5720</v>
      </c>
      <c r="I40" s="107">
        <v>9</v>
      </c>
      <c r="J40" s="107">
        <v>12</v>
      </c>
      <c r="K40" s="107">
        <v>15</v>
      </c>
      <c r="L40" s="107">
        <v>19</v>
      </c>
      <c r="M40" s="107"/>
      <c r="N40" s="107"/>
      <c r="O40" s="107"/>
    </row>
    <row r="41" spans="4:15" x14ac:dyDescent="0.25">
      <c r="D41" s="233"/>
      <c r="E41" s="233" t="s">
        <v>96</v>
      </c>
      <c r="F41" s="106" t="s">
        <v>71</v>
      </c>
      <c r="G41" s="236" t="s">
        <v>95</v>
      </c>
      <c r="H41" s="106">
        <v>5745</v>
      </c>
      <c r="I41" s="107">
        <v>9</v>
      </c>
      <c r="J41" s="107">
        <v>12</v>
      </c>
      <c r="K41" s="107">
        <v>15</v>
      </c>
      <c r="L41" s="107">
        <v>19</v>
      </c>
      <c r="M41" s="107"/>
      <c r="N41" s="107"/>
      <c r="O41" s="107"/>
    </row>
    <row r="42" spans="4:15" x14ac:dyDescent="0.25">
      <c r="D42" s="233"/>
      <c r="E42" s="233"/>
      <c r="F42" s="236" t="s">
        <v>63</v>
      </c>
      <c r="G42" s="236"/>
      <c r="H42" s="106">
        <v>5765</v>
      </c>
      <c r="I42" s="107">
        <v>9</v>
      </c>
      <c r="J42" s="107">
        <v>12</v>
      </c>
      <c r="K42" s="107">
        <v>15</v>
      </c>
      <c r="L42" s="107">
        <v>19</v>
      </c>
      <c r="M42" s="107"/>
      <c r="N42" s="107"/>
      <c r="O42" s="107"/>
    </row>
    <row r="43" spans="4:15" x14ac:dyDescent="0.25">
      <c r="D43" s="233"/>
      <c r="E43" s="233"/>
      <c r="F43" s="236"/>
      <c r="G43" s="236"/>
      <c r="H43" s="106">
        <v>5805</v>
      </c>
      <c r="I43" s="107">
        <v>9</v>
      </c>
      <c r="J43" s="107">
        <v>12</v>
      </c>
      <c r="K43" s="107">
        <v>15</v>
      </c>
      <c r="L43" s="107">
        <v>19</v>
      </c>
      <c r="M43" s="107"/>
      <c r="N43" s="107"/>
      <c r="O43" s="107"/>
    </row>
    <row r="44" spans="4:15" x14ac:dyDescent="0.25">
      <c r="D44" s="233"/>
      <c r="E44" s="233"/>
      <c r="F44" s="236"/>
      <c r="G44" s="236"/>
      <c r="H44" s="106">
        <v>5825</v>
      </c>
      <c r="I44" s="107">
        <v>9</v>
      </c>
      <c r="J44" s="107">
        <v>12</v>
      </c>
      <c r="K44" s="107">
        <v>15</v>
      </c>
      <c r="L44" s="107">
        <v>19</v>
      </c>
      <c r="M44" s="107"/>
      <c r="N44" s="107"/>
      <c r="O44" s="107"/>
    </row>
    <row r="45" spans="4:15" x14ac:dyDescent="0.25">
      <c r="D45" s="233"/>
      <c r="E45" s="246"/>
      <c r="F45" s="236"/>
      <c r="G45" s="236"/>
      <c r="H45" s="106">
        <v>5865</v>
      </c>
      <c r="I45" s="107">
        <v>9</v>
      </c>
      <c r="J45" s="107">
        <v>12</v>
      </c>
      <c r="K45" s="107">
        <v>15</v>
      </c>
      <c r="L45" s="107">
        <v>19</v>
      </c>
      <c r="M45" s="107"/>
      <c r="N45" s="107"/>
      <c r="O45" s="107"/>
    </row>
    <row r="46" spans="4:15" x14ac:dyDescent="0.25">
      <c r="D46" s="233"/>
      <c r="E46" s="246"/>
      <c r="F46" s="106" t="s">
        <v>64</v>
      </c>
      <c r="G46" s="236"/>
      <c r="H46" s="106">
        <v>5885</v>
      </c>
      <c r="I46" s="107">
        <v>9</v>
      </c>
      <c r="J46" s="107">
        <v>12</v>
      </c>
      <c r="K46" s="107">
        <v>15</v>
      </c>
      <c r="L46" s="107">
        <v>19</v>
      </c>
      <c r="M46" s="107"/>
      <c r="N46" s="107"/>
      <c r="O46" s="107"/>
    </row>
    <row r="48" spans="4:15" ht="13" thickBot="1" x14ac:dyDescent="0.3"/>
    <row r="49" spans="4:15" ht="13" x14ac:dyDescent="0.3">
      <c r="G49" s="237" t="s">
        <v>108</v>
      </c>
      <c r="H49" s="240"/>
      <c r="I49" s="198" t="s">
        <v>99</v>
      </c>
      <c r="J49" s="198"/>
      <c r="K49" s="198"/>
      <c r="L49" s="198"/>
      <c r="M49" s="198"/>
      <c r="N49" s="198"/>
      <c r="O49" s="199"/>
    </row>
    <row r="50" spans="4:15" ht="13" x14ac:dyDescent="0.25">
      <c r="G50" s="238"/>
      <c r="H50" s="241"/>
      <c r="I50" s="125">
        <v>26</v>
      </c>
      <c r="J50" s="129">
        <v>52</v>
      </c>
      <c r="K50" s="129">
        <v>106</v>
      </c>
      <c r="L50" s="129">
        <v>242</v>
      </c>
      <c r="M50" s="129">
        <v>484</v>
      </c>
      <c r="N50" s="140">
        <v>996</v>
      </c>
      <c r="O50" s="141" t="s">
        <v>67</v>
      </c>
    </row>
    <row r="51" spans="4:15" ht="16" customHeight="1" x14ac:dyDescent="0.25">
      <c r="G51" s="238"/>
      <c r="H51" s="126" t="s">
        <v>109</v>
      </c>
      <c r="I51" s="142">
        <v>18</v>
      </c>
      <c r="J51" s="142">
        <v>18</v>
      </c>
      <c r="K51" s="142">
        <v>17</v>
      </c>
      <c r="L51" s="142">
        <v>17</v>
      </c>
      <c r="M51" s="143" t="s">
        <v>101</v>
      </c>
      <c r="N51" s="143" t="s">
        <v>101</v>
      </c>
      <c r="O51" s="144" t="s">
        <v>101</v>
      </c>
    </row>
    <row r="52" spans="4:15" ht="16" customHeight="1" x14ac:dyDescent="0.25">
      <c r="G52" s="238"/>
      <c r="H52" s="128" t="s">
        <v>110</v>
      </c>
      <c r="I52" s="142">
        <v>18</v>
      </c>
      <c r="J52" s="142">
        <v>18</v>
      </c>
      <c r="K52" s="142">
        <v>17</v>
      </c>
      <c r="L52" s="142">
        <v>17</v>
      </c>
      <c r="M52" s="143" t="s">
        <v>101</v>
      </c>
      <c r="N52" s="143" t="s">
        <v>101</v>
      </c>
      <c r="O52" s="144" t="s">
        <v>101</v>
      </c>
    </row>
    <row r="53" spans="4:15" ht="16" customHeight="1" thickBot="1" x14ac:dyDescent="0.3">
      <c r="G53" s="239"/>
      <c r="H53" s="145" t="s">
        <v>111</v>
      </c>
      <c r="I53" s="146">
        <v>17</v>
      </c>
      <c r="J53" s="146">
        <v>17</v>
      </c>
      <c r="K53" s="146">
        <v>17</v>
      </c>
      <c r="L53" s="146">
        <v>17</v>
      </c>
      <c r="M53" s="147" t="s">
        <v>101</v>
      </c>
      <c r="N53" s="147" t="s">
        <v>101</v>
      </c>
      <c r="O53" s="148" t="s">
        <v>101</v>
      </c>
    </row>
    <row r="54" spans="4:15" ht="16" customHeight="1" thickBot="1" x14ac:dyDescent="0.3">
      <c r="G54" s="120"/>
      <c r="H54" s="120"/>
      <c r="I54" s="149"/>
      <c r="J54" s="150"/>
      <c r="K54" s="150"/>
      <c r="L54" s="150"/>
      <c r="M54" s="150"/>
      <c r="N54" s="150"/>
      <c r="O54" s="150"/>
    </row>
    <row r="55" spans="4:15" ht="16" customHeight="1" x14ac:dyDescent="0.3">
      <c r="G55" s="237" t="s">
        <v>112</v>
      </c>
      <c r="H55" s="232"/>
      <c r="I55" s="198" t="s">
        <v>99</v>
      </c>
      <c r="J55" s="198"/>
      <c r="K55" s="198"/>
      <c r="L55" s="198"/>
      <c r="M55" s="198"/>
      <c r="N55" s="198"/>
      <c r="O55" s="199"/>
    </row>
    <row r="56" spans="4:15" ht="16" customHeight="1" x14ac:dyDescent="0.25">
      <c r="G56" s="238"/>
      <c r="H56" s="233"/>
      <c r="I56" s="125">
        <v>26</v>
      </c>
      <c r="J56" s="129">
        <v>52</v>
      </c>
      <c r="K56" s="129">
        <v>106</v>
      </c>
      <c r="L56" s="129">
        <v>242</v>
      </c>
      <c r="M56" s="129">
        <v>484</v>
      </c>
      <c r="N56" s="140">
        <v>996</v>
      </c>
      <c r="O56" s="141" t="s">
        <v>67</v>
      </c>
    </row>
    <row r="57" spans="4:15" ht="16" customHeight="1" x14ac:dyDescent="0.25">
      <c r="G57" s="238"/>
      <c r="H57" s="126" t="s">
        <v>109</v>
      </c>
      <c r="I57" s="142">
        <v>20</v>
      </c>
      <c r="J57" s="142">
        <v>20</v>
      </c>
      <c r="K57" s="142">
        <v>20</v>
      </c>
      <c r="L57" s="142">
        <v>20</v>
      </c>
      <c r="M57" s="143" t="s">
        <v>101</v>
      </c>
      <c r="N57" s="142" t="s">
        <v>101</v>
      </c>
      <c r="O57" s="151" t="s">
        <v>101</v>
      </c>
    </row>
    <row r="58" spans="4:15" ht="16" customHeight="1" x14ac:dyDescent="0.25">
      <c r="G58" s="238"/>
      <c r="H58" s="126" t="s">
        <v>110</v>
      </c>
      <c r="I58" s="142">
        <v>20</v>
      </c>
      <c r="J58" s="142">
        <v>20</v>
      </c>
      <c r="K58" s="142">
        <v>20</v>
      </c>
      <c r="L58" s="142">
        <v>20</v>
      </c>
      <c r="M58" s="143" t="s">
        <v>101</v>
      </c>
      <c r="N58" s="142" t="s">
        <v>101</v>
      </c>
      <c r="O58" s="151" t="s">
        <v>101</v>
      </c>
    </row>
    <row r="59" spans="4:15" ht="16" customHeight="1" thickBot="1" x14ac:dyDescent="0.3">
      <c r="G59" s="239"/>
      <c r="H59" s="145" t="s">
        <v>111</v>
      </c>
      <c r="I59" s="146">
        <v>20</v>
      </c>
      <c r="J59" s="146">
        <v>20</v>
      </c>
      <c r="K59" s="146">
        <v>20</v>
      </c>
      <c r="L59" s="146">
        <v>20</v>
      </c>
      <c r="M59" s="146" t="s">
        <v>101</v>
      </c>
      <c r="N59" s="146" t="s">
        <v>101</v>
      </c>
      <c r="O59" s="152" t="s">
        <v>101</v>
      </c>
    </row>
    <row r="62" spans="4:15" ht="13" x14ac:dyDescent="0.3">
      <c r="D62" s="233" t="s">
        <v>115</v>
      </c>
      <c r="E62" s="244"/>
      <c r="F62" s="244"/>
      <c r="G62" s="244"/>
      <c r="H62" s="244"/>
      <c r="I62" s="245" t="s">
        <v>60</v>
      </c>
      <c r="J62" s="245"/>
      <c r="K62" s="245"/>
      <c r="L62" s="245"/>
      <c r="M62" s="245"/>
      <c r="N62" s="245"/>
      <c r="O62" s="245"/>
    </row>
    <row r="63" spans="4:15" x14ac:dyDescent="0.25">
      <c r="D63" s="233"/>
      <c r="E63" s="244"/>
      <c r="F63" s="244"/>
      <c r="G63" s="244"/>
      <c r="H63" s="244"/>
      <c r="I63" s="89" t="s">
        <v>69</v>
      </c>
      <c r="J63" s="89">
        <v>1</v>
      </c>
      <c r="K63" s="89">
        <v>2</v>
      </c>
      <c r="L63" s="89">
        <v>3</v>
      </c>
      <c r="M63" s="89">
        <v>4</v>
      </c>
      <c r="N63" s="89">
        <v>5</v>
      </c>
      <c r="O63" s="89">
        <v>6</v>
      </c>
    </row>
    <row r="64" spans="4:15" x14ac:dyDescent="0.25">
      <c r="D64" s="233"/>
      <c r="E64" s="233" t="s">
        <v>70</v>
      </c>
      <c r="F64" s="164" t="s">
        <v>71</v>
      </c>
      <c r="G64" s="236" t="s">
        <v>95</v>
      </c>
      <c r="H64" s="164">
        <v>5180</v>
      </c>
      <c r="I64" s="122">
        <v>10</v>
      </c>
      <c r="J64" s="122">
        <v>10</v>
      </c>
      <c r="K64" s="122">
        <v>10</v>
      </c>
      <c r="L64" s="122">
        <v>10</v>
      </c>
      <c r="M64" s="123"/>
      <c r="N64" s="123"/>
      <c r="O64" s="123"/>
    </row>
    <row r="65" spans="4:15" x14ac:dyDescent="0.25">
      <c r="D65" s="233"/>
      <c r="E65" s="233"/>
      <c r="F65" s="236" t="s">
        <v>63</v>
      </c>
      <c r="G65" s="236"/>
      <c r="H65" s="164">
        <v>5200</v>
      </c>
      <c r="I65" s="122">
        <v>10</v>
      </c>
      <c r="J65" s="122">
        <v>10</v>
      </c>
      <c r="K65" s="122">
        <v>10</v>
      </c>
      <c r="L65" s="122">
        <v>10</v>
      </c>
      <c r="M65" s="123"/>
      <c r="N65" s="123"/>
      <c r="O65" s="123"/>
    </row>
    <row r="66" spans="4:15" x14ac:dyDescent="0.25">
      <c r="D66" s="233"/>
      <c r="E66" s="233"/>
      <c r="F66" s="236"/>
      <c r="G66" s="236"/>
      <c r="H66" s="164">
        <v>5240</v>
      </c>
      <c r="I66" s="122">
        <v>10</v>
      </c>
      <c r="J66" s="122">
        <v>10</v>
      </c>
      <c r="K66" s="122">
        <v>10</v>
      </c>
      <c r="L66" s="122">
        <v>10</v>
      </c>
      <c r="M66" s="123"/>
      <c r="N66" s="123"/>
      <c r="O66" s="123"/>
    </row>
    <row r="67" spans="4:15" x14ac:dyDescent="0.25">
      <c r="D67" s="233"/>
      <c r="E67" s="233"/>
      <c r="F67" s="236"/>
      <c r="G67" s="236"/>
      <c r="H67" s="164">
        <v>5300</v>
      </c>
      <c r="I67" s="107">
        <v>7</v>
      </c>
      <c r="J67" s="107">
        <v>7</v>
      </c>
      <c r="K67" s="107">
        <v>7</v>
      </c>
      <c r="L67" s="107">
        <v>7</v>
      </c>
      <c r="M67" s="121"/>
      <c r="N67" s="121"/>
      <c r="O67" s="121"/>
    </row>
    <row r="68" spans="4:15" x14ac:dyDescent="0.25">
      <c r="D68" s="233"/>
      <c r="E68" s="233"/>
      <c r="F68" s="164" t="s">
        <v>64</v>
      </c>
      <c r="G68" s="236"/>
      <c r="H68" s="164">
        <v>5320</v>
      </c>
      <c r="I68" s="107">
        <v>7</v>
      </c>
      <c r="J68" s="107">
        <v>7</v>
      </c>
      <c r="K68" s="107">
        <v>7</v>
      </c>
      <c r="L68" s="107">
        <v>7</v>
      </c>
      <c r="M68" s="121"/>
      <c r="N68" s="121"/>
      <c r="O68" s="121"/>
    </row>
    <row r="69" spans="4:15" x14ac:dyDescent="0.25">
      <c r="D69" s="233"/>
      <c r="E69" s="233" t="s">
        <v>72</v>
      </c>
      <c r="F69" s="164" t="s">
        <v>71</v>
      </c>
      <c r="G69" s="236" t="s">
        <v>95</v>
      </c>
      <c r="H69" s="164">
        <v>5500</v>
      </c>
      <c r="I69" s="107">
        <v>14</v>
      </c>
      <c r="J69" s="107">
        <v>14</v>
      </c>
      <c r="K69" s="107">
        <v>14</v>
      </c>
      <c r="L69" s="107">
        <v>14</v>
      </c>
      <c r="M69" s="107"/>
      <c r="N69" s="107"/>
      <c r="O69" s="107"/>
    </row>
    <row r="70" spans="4:15" x14ac:dyDescent="0.25">
      <c r="D70" s="233"/>
      <c r="E70" s="233"/>
      <c r="F70" s="236" t="s">
        <v>63</v>
      </c>
      <c r="G70" s="236"/>
      <c r="H70" s="164">
        <v>5520</v>
      </c>
      <c r="I70" s="107">
        <v>14</v>
      </c>
      <c r="J70" s="107">
        <v>14</v>
      </c>
      <c r="K70" s="107">
        <v>14</v>
      </c>
      <c r="L70" s="107">
        <v>14</v>
      </c>
      <c r="M70" s="107"/>
      <c r="N70" s="107"/>
      <c r="O70" s="107"/>
    </row>
    <row r="71" spans="4:15" x14ac:dyDescent="0.25">
      <c r="D71" s="233"/>
      <c r="E71" s="233"/>
      <c r="F71" s="236"/>
      <c r="G71" s="236"/>
      <c r="H71" s="164">
        <v>5600</v>
      </c>
      <c r="I71" s="107">
        <v>14</v>
      </c>
      <c r="J71" s="107">
        <v>14</v>
      </c>
      <c r="K71" s="107">
        <v>14</v>
      </c>
      <c r="L71" s="107">
        <v>14</v>
      </c>
      <c r="M71" s="107"/>
      <c r="N71" s="107"/>
      <c r="O71" s="107"/>
    </row>
    <row r="72" spans="4:15" x14ac:dyDescent="0.25">
      <c r="D72" s="233"/>
      <c r="E72" s="233"/>
      <c r="F72" s="236"/>
      <c r="G72" s="236"/>
      <c r="H72" s="164">
        <v>5680</v>
      </c>
      <c r="I72" s="107">
        <v>14</v>
      </c>
      <c r="J72" s="107">
        <v>14</v>
      </c>
      <c r="K72" s="107">
        <v>14</v>
      </c>
      <c r="L72" s="107">
        <v>14</v>
      </c>
      <c r="M72" s="107"/>
      <c r="N72" s="107"/>
      <c r="O72" s="107"/>
    </row>
    <row r="73" spans="4:15" x14ac:dyDescent="0.25">
      <c r="D73" s="233"/>
      <c r="E73" s="246"/>
      <c r="F73" s="236"/>
      <c r="G73" s="236"/>
      <c r="H73" s="164">
        <v>5700</v>
      </c>
      <c r="I73" s="107">
        <v>14</v>
      </c>
      <c r="J73" s="107">
        <v>14</v>
      </c>
      <c r="K73" s="107">
        <v>14</v>
      </c>
      <c r="L73" s="107">
        <v>14</v>
      </c>
      <c r="M73" s="107"/>
      <c r="N73" s="107"/>
      <c r="O73" s="107"/>
    </row>
    <row r="74" spans="4:15" x14ac:dyDescent="0.25">
      <c r="D74" s="233"/>
      <c r="E74" s="246"/>
      <c r="F74" s="164" t="s">
        <v>64</v>
      </c>
      <c r="G74" s="236"/>
      <c r="H74" s="164">
        <v>5720</v>
      </c>
      <c r="I74" s="107">
        <v>14</v>
      </c>
      <c r="J74" s="107">
        <v>14</v>
      </c>
      <c r="K74" s="107">
        <v>14</v>
      </c>
      <c r="L74" s="107">
        <v>14</v>
      </c>
      <c r="M74" s="107"/>
      <c r="N74" s="107"/>
      <c r="O74" s="107"/>
    </row>
    <row r="75" spans="4:15" x14ac:dyDescent="0.25">
      <c r="D75" s="233"/>
      <c r="E75" s="233" t="s">
        <v>96</v>
      </c>
      <c r="F75" s="164" t="s">
        <v>71</v>
      </c>
      <c r="G75" s="236" t="s">
        <v>95</v>
      </c>
      <c r="H75" s="164">
        <v>5745</v>
      </c>
      <c r="I75" s="107">
        <v>14</v>
      </c>
      <c r="J75" s="107">
        <v>14</v>
      </c>
      <c r="K75" s="107">
        <v>14</v>
      </c>
      <c r="L75" s="107">
        <v>14</v>
      </c>
      <c r="M75" s="107"/>
      <c r="N75" s="107"/>
      <c r="O75" s="107"/>
    </row>
    <row r="76" spans="4:15" x14ac:dyDescent="0.25">
      <c r="D76" s="233"/>
      <c r="E76" s="233"/>
      <c r="F76" s="236" t="s">
        <v>63</v>
      </c>
      <c r="G76" s="236"/>
      <c r="H76" s="164">
        <v>5765</v>
      </c>
      <c r="I76" s="107">
        <v>14</v>
      </c>
      <c r="J76" s="107">
        <v>14</v>
      </c>
      <c r="K76" s="107">
        <v>14</v>
      </c>
      <c r="L76" s="107">
        <v>14</v>
      </c>
      <c r="M76" s="107"/>
      <c r="N76" s="107"/>
      <c r="O76" s="107"/>
    </row>
    <row r="77" spans="4:15" x14ac:dyDescent="0.25">
      <c r="D77" s="233"/>
      <c r="E77" s="233"/>
      <c r="F77" s="236"/>
      <c r="G77" s="236"/>
      <c r="H77" s="164">
        <v>5805</v>
      </c>
      <c r="I77" s="107">
        <v>14</v>
      </c>
      <c r="J77" s="107">
        <v>14</v>
      </c>
      <c r="K77" s="107">
        <v>14</v>
      </c>
      <c r="L77" s="107">
        <v>14</v>
      </c>
      <c r="M77" s="107"/>
      <c r="N77" s="107"/>
      <c r="O77" s="107"/>
    </row>
    <row r="78" spans="4:15" x14ac:dyDescent="0.25">
      <c r="D78" s="233"/>
      <c r="E78" s="233"/>
      <c r="F78" s="236"/>
      <c r="G78" s="236"/>
      <c r="H78" s="164">
        <v>5825</v>
      </c>
      <c r="I78" s="107">
        <v>14</v>
      </c>
      <c r="J78" s="107">
        <v>14</v>
      </c>
      <c r="K78" s="107">
        <v>14</v>
      </c>
      <c r="L78" s="107">
        <v>14</v>
      </c>
      <c r="M78" s="107"/>
      <c r="N78" s="107"/>
      <c r="O78" s="107"/>
    </row>
    <row r="79" spans="4:15" x14ac:dyDescent="0.25">
      <c r="D79" s="233"/>
      <c r="E79" s="246"/>
      <c r="F79" s="236"/>
      <c r="G79" s="236"/>
      <c r="H79" s="164">
        <v>5865</v>
      </c>
      <c r="I79" s="107">
        <v>14</v>
      </c>
      <c r="J79" s="107">
        <v>14</v>
      </c>
      <c r="K79" s="107">
        <v>14</v>
      </c>
      <c r="L79" s="107">
        <v>14</v>
      </c>
      <c r="M79" s="107"/>
      <c r="N79" s="107"/>
      <c r="O79" s="107"/>
    </row>
    <row r="80" spans="4:15" x14ac:dyDescent="0.25">
      <c r="D80" s="233"/>
      <c r="E80" s="246"/>
      <c r="F80" s="164" t="s">
        <v>64</v>
      </c>
      <c r="G80" s="236"/>
      <c r="H80" s="164">
        <v>5885</v>
      </c>
      <c r="I80" s="107">
        <v>14</v>
      </c>
      <c r="J80" s="107">
        <v>14</v>
      </c>
      <c r="K80" s="107">
        <v>14</v>
      </c>
      <c r="L80" s="107">
        <v>14</v>
      </c>
      <c r="M80" s="107"/>
      <c r="N80" s="107"/>
      <c r="O80" s="107"/>
    </row>
    <row r="81" spans="4:15" ht="13" thickBot="1" x14ac:dyDescent="0.3"/>
    <row r="82" spans="4:15" ht="13" x14ac:dyDescent="0.3">
      <c r="F82" s="215" t="s">
        <v>68</v>
      </c>
      <c r="G82" s="162"/>
      <c r="H82" s="162"/>
      <c r="I82" s="242" t="s">
        <v>30</v>
      </c>
      <c r="J82" s="242"/>
      <c r="K82" s="242"/>
      <c r="L82" s="242"/>
      <c r="M82" s="242"/>
      <c r="N82" s="242"/>
      <c r="O82" s="243"/>
    </row>
    <row r="83" spans="4:15" x14ac:dyDescent="0.25">
      <c r="F83" s="216"/>
      <c r="G83" s="130"/>
      <c r="H83" s="130"/>
      <c r="I83" s="89" t="s">
        <v>69</v>
      </c>
      <c r="J83" s="89">
        <v>1</v>
      </c>
      <c r="K83" s="89">
        <v>2</v>
      </c>
      <c r="L83" s="89">
        <v>3</v>
      </c>
      <c r="M83" s="89">
        <v>4</v>
      </c>
      <c r="N83" s="89">
        <v>5</v>
      </c>
      <c r="O83" s="90">
        <v>6</v>
      </c>
    </row>
    <row r="84" spans="4:15" ht="14.5" x14ac:dyDescent="0.25">
      <c r="D84" s="163"/>
      <c r="F84" s="216"/>
      <c r="G84" s="233" t="s">
        <v>70</v>
      </c>
      <c r="H84" s="127" t="s">
        <v>71</v>
      </c>
      <c r="I84" s="107">
        <f>MIN(I9,I30,I51,I57,I64)</f>
        <v>6</v>
      </c>
      <c r="J84" s="107">
        <f t="shared" ref="J84:L84" si="0">MIN(J9,J30,J51,J57,J64)</f>
        <v>8</v>
      </c>
      <c r="K84" s="107">
        <f t="shared" si="0"/>
        <v>10</v>
      </c>
      <c r="L84" s="107">
        <f t="shared" si="0"/>
        <v>10</v>
      </c>
      <c r="M84" s="160">
        <v>0</v>
      </c>
      <c r="N84" s="160">
        <v>0</v>
      </c>
      <c r="O84" s="160">
        <v>0</v>
      </c>
    </row>
    <row r="85" spans="4:15" ht="14.5" x14ac:dyDescent="0.25">
      <c r="D85" s="124"/>
      <c r="F85" s="216"/>
      <c r="G85" s="233"/>
      <c r="H85" s="127" t="s">
        <v>63</v>
      </c>
      <c r="I85" s="107">
        <f>MIN(I10:I12,I31:I33,I51,I57,I65:I67)</f>
        <v>2</v>
      </c>
      <c r="J85" s="107">
        <f t="shared" ref="J85:L85" si="1">MIN(J10:J12,J31:J33,J51,J57,J65:J67)</f>
        <v>5</v>
      </c>
      <c r="K85" s="107">
        <f t="shared" si="1"/>
        <v>7</v>
      </c>
      <c r="L85" s="107">
        <f t="shared" si="1"/>
        <v>7</v>
      </c>
      <c r="M85" s="160">
        <v>0</v>
      </c>
      <c r="N85" s="160">
        <v>0</v>
      </c>
      <c r="O85" s="160">
        <v>0</v>
      </c>
    </row>
    <row r="86" spans="4:15" ht="14.5" x14ac:dyDescent="0.25">
      <c r="D86" s="124"/>
      <c r="F86" s="216"/>
      <c r="G86" s="233"/>
      <c r="H86" s="127" t="s">
        <v>64</v>
      </c>
      <c r="I86" s="107">
        <f>MIN(I13,I34,I51,I57,I67)</f>
        <v>2</v>
      </c>
      <c r="J86" s="107">
        <f t="shared" ref="J86:L86" si="2">MIN(J13,J34,J51,J57,J67)</f>
        <v>5</v>
      </c>
      <c r="K86" s="107">
        <f t="shared" si="2"/>
        <v>7</v>
      </c>
      <c r="L86" s="107">
        <f t="shared" si="2"/>
        <v>7</v>
      </c>
      <c r="M86" s="160">
        <v>0</v>
      </c>
      <c r="N86" s="160">
        <v>0</v>
      </c>
      <c r="O86" s="160">
        <v>0</v>
      </c>
    </row>
    <row r="87" spans="4:15" ht="14.5" x14ac:dyDescent="0.25">
      <c r="D87" s="124"/>
      <c r="F87" s="216"/>
      <c r="G87" s="233" t="s">
        <v>72</v>
      </c>
      <c r="H87" s="127" t="s">
        <v>71</v>
      </c>
      <c r="I87" s="107">
        <f>MIN(I14,I35,I52,I58,I69)</f>
        <v>9</v>
      </c>
      <c r="J87" s="107">
        <f t="shared" ref="J87:L87" si="3">MIN(J14,J35,J52,J58,J69)</f>
        <v>12</v>
      </c>
      <c r="K87" s="107">
        <f t="shared" si="3"/>
        <v>14</v>
      </c>
      <c r="L87" s="107">
        <f t="shared" si="3"/>
        <v>14</v>
      </c>
      <c r="M87" s="160">
        <v>0</v>
      </c>
      <c r="N87" s="160">
        <v>0</v>
      </c>
      <c r="O87" s="160">
        <v>0</v>
      </c>
    </row>
    <row r="88" spans="4:15" ht="14.5" x14ac:dyDescent="0.25">
      <c r="D88" s="124"/>
      <c r="F88" s="216"/>
      <c r="G88" s="233"/>
      <c r="H88" s="127" t="s">
        <v>63</v>
      </c>
      <c r="I88" s="107">
        <f>MIN(I15:I18,I36:I39,I52,I58,I70:I73)</f>
        <v>9</v>
      </c>
      <c r="J88" s="107">
        <f t="shared" ref="J88:L88" si="4">MIN(J15:J18,J36:J39,J52,J58,J70:J73)</f>
        <v>12</v>
      </c>
      <c r="K88" s="107">
        <f t="shared" si="4"/>
        <v>14</v>
      </c>
      <c r="L88" s="107">
        <f t="shared" si="4"/>
        <v>14</v>
      </c>
      <c r="M88" s="160">
        <v>0</v>
      </c>
      <c r="N88" s="160">
        <v>0</v>
      </c>
      <c r="O88" s="160">
        <v>0</v>
      </c>
    </row>
    <row r="89" spans="4:15" ht="14.5" x14ac:dyDescent="0.25">
      <c r="D89" s="124"/>
      <c r="F89" s="216"/>
      <c r="G89" s="233"/>
      <c r="H89" s="127" t="s">
        <v>64</v>
      </c>
      <c r="I89" s="161">
        <f>MIN(I19,I40,I74)</f>
        <v>9</v>
      </c>
      <c r="J89" s="161">
        <f t="shared" ref="J89:L89" si="5">MIN(J19,J40,J74)</f>
        <v>12</v>
      </c>
      <c r="K89" s="161">
        <f t="shared" si="5"/>
        <v>14</v>
      </c>
      <c r="L89" s="161">
        <f t="shared" si="5"/>
        <v>14</v>
      </c>
      <c r="M89" s="160">
        <v>0</v>
      </c>
      <c r="N89" s="160">
        <v>0</v>
      </c>
      <c r="O89" s="160">
        <v>0</v>
      </c>
    </row>
    <row r="90" spans="4:15" ht="14.5" x14ac:dyDescent="0.25">
      <c r="D90" s="124"/>
      <c r="F90" s="216"/>
      <c r="G90" s="233" t="s">
        <v>73</v>
      </c>
      <c r="H90" s="127" t="s">
        <v>71</v>
      </c>
      <c r="I90" s="107">
        <f>MIN(I20,I41,I75)</f>
        <v>9</v>
      </c>
      <c r="J90" s="107">
        <f t="shared" ref="J90:L90" si="6">MIN(J20,J41,J75)</f>
        <v>12</v>
      </c>
      <c r="K90" s="107">
        <f t="shared" si="6"/>
        <v>14</v>
      </c>
      <c r="L90" s="107">
        <f t="shared" si="6"/>
        <v>14</v>
      </c>
      <c r="M90" s="160">
        <v>0</v>
      </c>
      <c r="N90" s="160">
        <v>0</v>
      </c>
      <c r="O90" s="160">
        <v>0</v>
      </c>
    </row>
    <row r="91" spans="4:15" ht="14.5" x14ac:dyDescent="0.25">
      <c r="D91" s="124"/>
      <c r="F91" s="216"/>
      <c r="G91" s="233"/>
      <c r="H91" s="127" t="s">
        <v>63</v>
      </c>
      <c r="I91" s="107">
        <f>MIN(I21:I24,I42:I45,I77:I79)</f>
        <v>9</v>
      </c>
      <c r="J91" s="107">
        <f t="shared" ref="J91:L91" si="7">MIN(J21:J24,J42:J45,J77:J79)</f>
        <v>12</v>
      </c>
      <c r="K91" s="107">
        <f t="shared" si="7"/>
        <v>14</v>
      </c>
      <c r="L91" s="107">
        <f t="shared" si="7"/>
        <v>14</v>
      </c>
      <c r="M91" s="160">
        <v>0</v>
      </c>
      <c r="N91" s="160">
        <v>0</v>
      </c>
      <c r="O91" s="160">
        <v>0</v>
      </c>
    </row>
    <row r="92" spans="4:15" ht="13" thickBot="1" x14ac:dyDescent="0.3">
      <c r="F92" s="235"/>
      <c r="G92" s="247"/>
      <c r="H92" s="108" t="s">
        <v>64</v>
      </c>
      <c r="I92" s="109">
        <f>MIN(I25,I46,I80)</f>
        <v>9</v>
      </c>
      <c r="J92" s="109">
        <f t="shared" ref="J92:L92" si="8">MIN(J25,J46,J80)</f>
        <v>12</v>
      </c>
      <c r="K92" s="109">
        <f t="shared" si="8"/>
        <v>14</v>
      </c>
      <c r="L92" s="109">
        <f t="shared" si="8"/>
        <v>14</v>
      </c>
      <c r="M92" s="160">
        <v>0</v>
      </c>
      <c r="N92" s="160">
        <v>0</v>
      </c>
      <c r="O92" s="160">
        <v>0</v>
      </c>
    </row>
  </sheetData>
  <mergeCells count="47">
    <mergeCell ref="I7:O7"/>
    <mergeCell ref="E9:E13"/>
    <mergeCell ref="G9:G13"/>
    <mergeCell ref="F10:F12"/>
    <mergeCell ref="D28:D46"/>
    <mergeCell ref="E28:H29"/>
    <mergeCell ref="I28:O28"/>
    <mergeCell ref="E30:E34"/>
    <mergeCell ref="G30:G34"/>
    <mergeCell ref="F31:F33"/>
    <mergeCell ref="E35:E40"/>
    <mergeCell ref="G35:G40"/>
    <mergeCell ref="F36:F39"/>
    <mergeCell ref="E41:E46"/>
    <mergeCell ref="G41:G46"/>
    <mergeCell ref="F42:F45"/>
    <mergeCell ref="F82:F92"/>
    <mergeCell ref="G84:G86"/>
    <mergeCell ref="G87:G89"/>
    <mergeCell ref="G90:G92"/>
    <mergeCell ref="D7:D25"/>
    <mergeCell ref="E7:H8"/>
    <mergeCell ref="E14:E19"/>
    <mergeCell ref="G14:G19"/>
    <mergeCell ref="F15:F18"/>
    <mergeCell ref="E20:E25"/>
    <mergeCell ref="G20:G25"/>
    <mergeCell ref="F21:F24"/>
    <mergeCell ref="D62:D80"/>
    <mergeCell ref="G75:G80"/>
    <mergeCell ref="F76:F79"/>
    <mergeCell ref="I82:O82"/>
    <mergeCell ref="G49:G53"/>
    <mergeCell ref="H49:H50"/>
    <mergeCell ref="I49:O49"/>
    <mergeCell ref="G55:G59"/>
    <mergeCell ref="H55:H56"/>
    <mergeCell ref="I55:O55"/>
    <mergeCell ref="E62:H63"/>
    <mergeCell ref="I62:O62"/>
    <mergeCell ref="E64:E68"/>
    <mergeCell ref="G64:G68"/>
    <mergeCell ref="F65:F67"/>
    <mergeCell ref="E69:E74"/>
    <mergeCell ref="G69:G74"/>
    <mergeCell ref="F70:F73"/>
    <mergeCell ref="E75:E80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546FE3AAA4684BB5937DEEA030D287" ma:contentTypeVersion="6" ma:contentTypeDescription="Create a new document." ma:contentTypeScope="" ma:versionID="fab83a13d8df292dbb910387b7e67b07">
  <xsd:schema xmlns:xsd="http://www.w3.org/2001/XMLSchema" xmlns:xs="http://www.w3.org/2001/XMLSchema" xmlns:p="http://schemas.microsoft.com/office/2006/metadata/properties" xmlns:ns2="f874e846-1355-46a5-b6b6-64fa495c2d55" xmlns:ns3="5c6ff7b1-aff8-48ce-b8a8-8b9d39fc6473" targetNamespace="http://schemas.microsoft.com/office/2006/metadata/properties" ma:root="true" ma:fieldsID="a92becd9a6ff571b17b4b39c65ad8773" ns2:_="" ns3:_="">
    <xsd:import namespace="f874e846-1355-46a5-b6b6-64fa495c2d55"/>
    <xsd:import namespace="5c6ff7b1-aff8-48ce-b8a8-8b9d39fc64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4e846-1355-46a5-b6b6-64fa495c2d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6ff7b1-aff8-48ce-b8a8-8b9d39fc647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5589448-2303-48E5-B5DE-E7804187BE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8D0FEE-EFB6-4AF0-BFC4-831F3AA9BEF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CD5F024-5B7F-4ECB-A8B0-94A059B888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74e846-1355-46a5-b6b6-64fa495c2d55"/>
    <ds:schemaRef ds:uri="5c6ff7b1-aff8-48ce-b8a8-8b9d39fc64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CountryRegionCode</vt:lpstr>
      <vt:lpstr>2G Power Table_1</vt:lpstr>
      <vt:lpstr>5G Power Table_1</vt:lpstr>
      <vt:lpstr>2G</vt:lpstr>
      <vt:lpstr>5G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 Tran</dc:creator>
  <cp:lastModifiedBy>V V Suresh K</cp:lastModifiedBy>
  <cp:revision>1</cp:revision>
  <dcterms:created xsi:type="dcterms:W3CDTF">2015-06-02T09:16:13Z</dcterms:created>
  <dcterms:modified xsi:type="dcterms:W3CDTF">2024-08-29T12:04:54Z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0x010100AC546FE3AAA4684BB5937DEEA030D287</vt:lpwstr>
  </property>
</Properties>
</file>